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1020" yWindow="465" windowWidth="17700" windowHeight="10200" tabRatio="500" activeTab="3"/>
  </bookViews>
  <sheets>
    <sheet name="173" sheetId="1" r:id="rId1"/>
    <sheet name="３３" sheetId="4" r:id="rId2"/>
    <sheet name="２５" sheetId="5" r:id="rId3"/>
    <sheet name="９" sheetId="6" r:id="rId4"/>
  </sheets>
  <definedNames>
    <definedName name="_xlnm._FilterDatabase" localSheetId="0" hidden="1">'173'!$A$4:$T$4</definedName>
    <definedName name="_xlnm._FilterDatabase" localSheetId="2" hidden="1">２５!$A$4:$T$4</definedName>
    <definedName name="_xlnm._FilterDatabase" localSheetId="1" hidden="1">３３!$A$4:$T$4</definedName>
  </definedNames>
  <calcPr calcId="14562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3" i="6" l="1"/>
  <c r="M13" i="6"/>
  <c r="G13" i="6"/>
  <c r="H13" i="6"/>
  <c r="L12" i="6"/>
  <c r="M12" i="6"/>
  <c r="G12" i="6"/>
  <c r="H12" i="6"/>
  <c r="L11" i="6"/>
  <c r="M11" i="6"/>
  <c r="G11" i="6"/>
  <c r="H11" i="6"/>
  <c r="L10" i="6"/>
  <c r="M10" i="6"/>
  <c r="G10" i="6"/>
  <c r="H10" i="6"/>
  <c r="L9" i="6"/>
  <c r="M9" i="6"/>
  <c r="G9" i="6"/>
  <c r="H9" i="6"/>
  <c r="L8" i="6"/>
  <c r="M8" i="6"/>
  <c r="G8" i="6"/>
  <c r="H8" i="6"/>
  <c r="L7" i="6"/>
  <c r="M7" i="6"/>
  <c r="G7" i="6"/>
  <c r="H7" i="6"/>
  <c r="L6" i="6"/>
  <c r="M6" i="6"/>
  <c r="G6" i="6"/>
  <c r="H6" i="6"/>
  <c r="L5" i="6"/>
  <c r="M5" i="6"/>
  <c r="G5" i="6"/>
  <c r="H5" i="6"/>
  <c r="L5" i="5"/>
  <c r="M5" i="5"/>
  <c r="G5" i="5"/>
  <c r="H5" i="5"/>
  <c r="L17" i="5"/>
  <c r="M17" i="5"/>
  <c r="G17" i="5"/>
  <c r="H17" i="5"/>
  <c r="L6" i="5"/>
  <c r="M6" i="5"/>
  <c r="G6" i="5"/>
  <c r="H6" i="5"/>
  <c r="L16" i="5"/>
  <c r="M16" i="5"/>
  <c r="G16" i="5"/>
  <c r="H16" i="5"/>
  <c r="L25" i="5"/>
  <c r="M25" i="5"/>
  <c r="G25" i="5"/>
  <c r="H25" i="5"/>
  <c r="L12" i="5"/>
  <c r="M12" i="5"/>
  <c r="G12" i="5"/>
  <c r="H12" i="5"/>
  <c r="L19" i="5"/>
  <c r="M19" i="5"/>
  <c r="G19" i="5"/>
  <c r="H19" i="5"/>
  <c r="L18" i="5"/>
  <c r="M18" i="5"/>
  <c r="G18" i="5"/>
  <c r="H18" i="5"/>
  <c r="L20" i="5"/>
  <c r="M20" i="5"/>
  <c r="G20" i="5"/>
  <c r="H20" i="5"/>
  <c r="L21" i="5"/>
  <c r="M21" i="5"/>
  <c r="G21" i="5"/>
  <c r="H21" i="5"/>
  <c r="L15" i="5"/>
  <c r="M15" i="5"/>
  <c r="G15" i="5"/>
  <c r="H15" i="5"/>
  <c r="L29" i="5"/>
  <c r="M29" i="5"/>
  <c r="G29" i="5"/>
  <c r="H29" i="5"/>
  <c r="L26" i="5"/>
  <c r="M26" i="5"/>
  <c r="G26" i="5"/>
  <c r="H26" i="5"/>
  <c r="L23" i="5"/>
  <c r="M23" i="5"/>
  <c r="G23" i="5"/>
  <c r="H23" i="5"/>
  <c r="L24" i="5"/>
  <c r="M24" i="5"/>
  <c r="G24" i="5"/>
  <c r="H24" i="5"/>
  <c r="L22" i="5"/>
  <c r="M22" i="5"/>
  <c r="G22" i="5"/>
  <c r="H22" i="5"/>
  <c r="L14" i="5"/>
  <c r="M14" i="5"/>
  <c r="G14" i="5"/>
  <c r="H14" i="5"/>
  <c r="L27" i="5"/>
  <c r="M27" i="5"/>
  <c r="G27" i="5"/>
  <c r="H27" i="5"/>
  <c r="L28" i="5"/>
  <c r="M28" i="5"/>
  <c r="G28" i="5"/>
  <c r="H28" i="5"/>
  <c r="L13" i="5"/>
  <c r="M13" i="5"/>
  <c r="G13" i="5"/>
  <c r="H13" i="5"/>
  <c r="L7" i="5"/>
  <c r="M7" i="5"/>
  <c r="G7" i="5"/>
  <c r="H7" i="5"/>
  <c r="L8" i="5"/>
  <c r="M8" i="5"/>
  <c r="G8" i="5"/>
  <c r="H8" i="5"/>
  <c r="L10" i="5"/>
  <c r="M10" i="5"/>
  <c r="G10" i="5"/>
  <c r="H10" i="5"/>
  <c r="L9" i="5"/>
  <c r="M9" i="5"/>
  <c r="G9" i="5"/>
  <c r="H9" i="5"/>
  <c r="L11" i="5"/>
  <c r="M11" i="5"/>
  <c r="G11" i="5"/>
  <c r="H11" i="5"/>
  <c r="L18" i="4"/>
  <c r="M18" i="4"/>
  <c r="G18" i="4"/>
  <c r="H18" i="4"/>
  <c r="L11" i="4"/>
  <c r="M11" i="4"/>
  <c r="G11" i="4"/>
  <c r="H11" i="4"/>
  <c r="L12" i="4"/>
  <c r="M12" i="4"/>
  <c r="G12" i="4"/>
  <c r="H12" i="4"/>
  <c r="L30" i="4"/>
  <c r="M30" i="4"/>
  <c r="G30" i="4"/>
  <c r="H30" i="4"/>
  <c r="L17" i="4"/>
  <c r="M17" i="4"/>
  <c r="G17" i="4"/>
  <c r="H17" i="4"/>
  <c r="L25" i="4"/>
  <c r="M25" i="4"/>
  <c r="G25" i="4"/>
  <c r="H25" i="4"/>
  <c r="L15" i="4"/>
  <c r="M15" i="4"/>
  <c r="G15" i="4"/>
  <c r="H15" i="4"/>
  <c r="L16" i="4"/>
  <c r="M16" i="4"/>
  <c r="G16" i="4"/>
  <c r="H16" i="4"/>
  <c r="L14" i="4"/>
  <c r="M14" i="4"/>
  <c r="G14" i="4"/>
  <c r="H14" i="4"/>
  <c r="L20" i="4"/>
  <c r="M20" i="4"/>
  <c r="G20" i="4"/>
  <c r="H20" i="4"/>
  <c r="L21" i="4"/>
  <c r="M21" i="4"/>
  <c r="G21" i="4"/>
  <c r="H21" i="4"/>
  <c r="L23" i="4"/>
  <c r="M23" i="4"/>
  <c r="G23" i="4"/>
  <c r="H23" i="4"/>
  <c r="L22" i="4"/>
  <c r="M22" i="4"/>
  <c r="G22" i="4"/>
  <c r="H22" i="4"/>
  <c r="L28" i="4"/>
  <c r="M28" i="4"/>
  <c r="G28" i="4"/>
  <c r="H28" i="4"/>
  <c r="L33" i="4"/>
  <c r="M33" i="4"/>
  <c r="G33" i="4"/>
  <c r="H33" i="4"/>
  <c r="L26" i="4"/>
  <c r="M26" i="4"/>
  <c r="G26" i="4"/>
  <c r="H26" i="4"/>
  <c r="L19" i="4"/>
  <c r="M19" i="4"/>
  <c r="G19" i="4"/>
  <c r="H19" i="4"/>
  <c r="L13" i="4"/>
  <c r="M13" i="4"/>
  <c r="G13" i="4"/>
  <c r="H13" i="4"/>
  <c r="L34" i="4"/>
  <c r="M34" i="4"/>
  <c r="G34" i="4"/>
  <c r="H34" i="4"/>
  <c r="L10" i="4"/>
  <c r="M10" i="4"/>
  <c r="G10" i="4"/>
  <c r="H10" i="4"/>
  <c r="L32" i="4"/>
  <c r="M32" i="4"/>
  <c r="G32" i="4"/>
  <c r="H32" i="4"/>
  <c r="L31" i="4"/>
  <c r="M31" i="4"/>
  <c r="G31" i="4"/>
  <c r="H31" i="4"/>
  <c r="L35" i="4"/>
  <c r="M35" i="4"/>
  <c r="G35" i="4"/>
  <c r="H35" i="4"/>
  <c r="L24" i="4"/>
  <c r="M24" i="4"/>
  <c r="G24" i="4"/>
  <c r="H24" i="4"/>
  <c r="L5" i="4"/>
  <c r="M5" i="4"/>
  <c r="G5" i="4"/>
  <c r="H5" i="4"/>
  <c r="L7" i="4"/>
  <c r="M7" i="4"/>
  <c r="G7" i="4"/>
  <c r="H7" i="4"/>
  <c r="L6" i="4"/>
  <c r="M6" i="4"/>
  <c r="G6" i="4"/>
  <c r="H6" i="4"/>
  <c r="L8" i="4"/>
  <c r="M8" i="4"/>
  <c r="G8" i="4"/>
  <c r="H8" i="4"/>
  <c r="L9" i="4"/>
  <c r="M9" i="4"/>
  <c r="G9" i="4"/>
  <c r="H9" i="4"/>
  <c r="L27" i="4"/>
  <c r="M27" i="4"/>
  <c r="G27" i="4"/>
  <c r="H27" i="4"/>
  <c r="L29" i="4"/>
  <c r="M29" i="4"/>
  <c r="G29" i="4"/>
  <c r="H29" i="4"/>
  <c r="L36" i="4"/>
  <c r="M36" i="4"/>
  <c r="G36" i="4"/>
  <c r="H36" i="4"/>
  <c r="L37" i="4"/>
  <c r="M37" i="4"/>
  <c r="G37" i="4"/>
  <c r="H37" i="4"/>
  <c r="L177" i="1"/>
  <c r="M177" i="1"/>
  <c r="G177" i="1"/>
  <c r="H177" i="1"/>
  <c r="L176" i="1"/>
  <c r="M176" i="1"/>
  <c r="G176" i="1"/>
  <c r="H176" i="1"/>
  <c r="L175" i="1"/>
  <c r="M175" i="1"/>
  <c r="G175" i="1"/>
  <c r="H175" i="1"/>
  <c r="L174" i="1"/>
  <c r="M174" i="1"/>
  <c r="G174" i="1"/>
  <c r="H174" i="1"/>
  <c r="L173" i="1"/>
  <c r="M173" i="1"/>
  <c r="G173" i="1"/>
  <c r="H173" i="1"/>
  <c r="L172" i="1"/>
  <c r="M172" i="1"/>
  <c r="G172" i="1"/>
  <c r="H172" i="1"/>
  <c r="L171" i="1"/>
  <c r="M171" i="1"/>
  <c r="G171" i="1"/>
  <c r="H171" i="1"/>
  <c r="L170" i="1"/>
  <c r="M170" i="1"/>
  <c r="G170" i="1"/>
  <c r="H170" i="1"/>
  <c r="L169" i="1"/>
  <c r="M169" i="1"/>
  <c r="G169" i="1"/>
  <c r="H169" i="1"/>
  <c r="L168" i="1"/>
  <c r="M168" i="1"/>
  <c r="G168" i="1"/>
  <c r="H168" i="1"/>
  <c r="L167" i="1"/>
  <c r="M167" i="1"/>
  <c r="G167" i="1"/>
  <c r="H167" i="1"/>
  <c r="L166" i="1"/>
  <c r="M166" i="1"/>
  <c r="G166" i="1"/>
  <c r="H166" i="1"/>
  <c r="L165" i="1"/>
  <c r="M165" i="1"/>
  <c r="G165" i="1"/>
  <c r="H165" i="1"/>
  <c r="L164" i="1"/>
  <c r="M164" i="1"/>
  <c r="G164" i="1"/>
  <c r="H164" i="1"/>
  <c r="L163" i="1"/>
  <c r="M163" i="1"/>
  <c r="G163" i="1"/>
  <c r="H163" i="1"/>
  <c r="L162" i="1"/>
  <c r="M162" i="1"/>
  <c r="G162" i="1"/>
  <c r="H162" i="1"/>
  <c r="L161" i="1"/>
  <c r="M161" i="1"/>
  <c r="G161" i="1"/>
  <c r="H161" i="1"/>
  <c r="L160" i="1"/>
  <c r="M160" i="1"/>
  <c r="G160" i="1"/>
  <c r="H160" i="1"/>
  <c r="L159" i="1"/>
  <c r="M159" i="1"/>
  <c r="G159" i="1"/>
  <c r="H159" i="1"/>
  <c r="L158" i="1"/>
  <c r="M158" i="1"/>
  <c r="G158" i="1"/>
  <c r="H158" i="1"/>
  <c r="L157" i="1"/>
  <c r="M157" i="1"/>
  <c r="G157" i="1"/>
  <c r="H157" i="1"/>
  <c r="L156" i="1"/>
  <c r="M156" i="1"/>
  <c r="G156" i="1"/>
  <c r="H156" i="1"/>
  <c r="L155" i="1"/>
  <c r="M155" i="1"/>
  <c r="G155" i="1"/>
  <c r="H155" i="1"/>
  <c r="L154" i="1"/>
  <c r="M154" i="1"/>
  <c r="G154" i="1"/>
  <c r="H154" i="1"/>
  <c r="L153" i="1"/>
  <c r="M153" i="1"/>
  <c r="G153" i="1"/>
  <c r="H153" i="1"/>
  <c r="L152" i="1"/>
  <c r="M152" i="1"/>
  <c r="G152" i="1"/>
  <c r="H152" i="1"/>
  <c r="L151" i="1"/>
  <c r="M151" i="1"/>
  <c r="G151" i="1"/>
  <c r="H151" i="1"/>
  <c r="L150" i="1"/>
  <c r="M150" i="1"/>
  <c r="G150" i="1"/>
  <c r="H150" i="1"/>
  <c r="L149" i="1"/>
  <c r="M149" i="1"/>
  <c r="G149" i="1"/>
  <c r="H149" i="1"/>
  <c r="L148" i="1"/>
  <c r="M148" i="1"/>
  <c r="G148" i="1"/>
  <c r="H148" i="1"/>
  <c r="L147" i="1"/>
  <c r="M147" i="1"/>
  <c r="G147" i="1"/>
  <c r="H147" i="1"/>
  <c r="L146" i="1"/>
  <c r="M146" i="1"/>
  <c r="G146" i="1"/>
  <c r="H146" i="1"/>
  <c r="L145" i="1"/>
  <c r="M145" i="1"/>
  <c r="G145" i="1"/>
  <c r="H145" i="1"/>
  <c r="L144" i="1"/>
  <c r="M144" i="1"/>
  <c r="G144" i="1"/>
  <c r="H144" i="1"/>
  <c r="L143" i="1"/>
  <c r="M143" i="1"/>
  <c r="G143" i="1"/>
  <c r="H143" i="1"/>
  <c r="L142" i="1"/>
  <c r="M142" i="1"/>
  <c r="G142" i="1"/>
  <c r="H142" i="1"/>
  <c r="L141" i="1"/>
  <c r="M141" i="1"/>
  <c r="G141" i="1"/>
  <c r="H141" i="1"/>
  <c r="L140" i="1"/>
  <c r="M140" i="1"/>
  <c r="G140" i="1"/>
  <c r="H140" i="1"/>
  <c r="L139" i="1"/>
  <c r="M139" i="1"/>
  <c r="G139" i="1"/>
  <c r="H139" i="1"/>
  <c r="L138" i="1"/>
  <c r="M138" i="1"/>
  <c r="G138" i="1"/>
  <c r="H138" i="1"/>
  <c r="L137" i="1"/>
  <c r="M137" i="1"/>
  <c r="G137" i="1"/>
  <c r="H137" i="1"/>
  <c r="L136" i="1"/>
  <c r="M136" i="1"/>
  <c r="G136" i="1"/>
  <c r="H136" i="1"/>
  <c r="L135" i="1"/>
  <c r="M135" i="1"/>
  <c r="G135" i="1"/>
  <c r="H135" i="1"/>
  <c r="L134" i="1"/>
  <c r="M134" i="1"/>
  <c r="G134" i="1"/>
  <c r="H134" i="1"/>
  <c r="L133" i="1"/>
  <c r="M133" i="1"/>
  <c r="G133" i="1"/>
  <c r="H133" i="1"/>
  <c r="L132" i="1"/>
  <c r="M132" i="1"/>
  <c r="G132" i="1"/>
  <c r="H132" i="1"/>
  <c r="L131" i="1"/>
  <c r="M131" i="1"/>
  <c r="G131" i="1"/>
  <c r="H131" i="1"/>
  <c r="L130" i="1"/>
  <c r="M130" i="1"/>
  <c r="G130" i="1"/>
  <c r="H130" i="1"/>
  <c r="L129" i="1"/>
  <c r="M129" i="1"/>
  <c r="G129" i="1"/>
  <c r="H129" i="1"/>
  <c r="L128" i="1"/>
  <c r="M128" i="1"/>
  <c r="G128" i="1"/>
  <c r="H128" i="1"/>
  <c r="L127" i="1"/>
  <c r="M127" i="1"/>
  <c r="G127" i="1"/>
  <c r="H127" i="1"/>
  <c r="L126" i="1"/>
  <c r="M126" i="1"/>
  <c r="G126" i="1"/>
  <c r="H126" i="1"/>
  <c r="L125" i="1"/>
  <c r="M125" i="1"/>
  <c r="G125" i="1"/>
  <c r="H125" i="1"/>
  <c r="L124" i="1"/>
  <c r="M124" i="1"/>
  <c r="G124" i="1"/>
  <c r="H124" i="1"/>
  <c r="L123" i="1"/>
  <c r="M123" i="1"/>
  <c r="G123" i="1"/>
  <c r="H123" i="1"/>
  <c r="L122" i="1"/>
  <c r="M122" i="1"/>
  <c r="G122" i="1"/>
  <c r="H122" i="1"/>
  <c r="L121" i="1"/>
  <c r="M121" i="1"/>
  <c r="G121" i="1"/>
  <c r="H121" i="1"/>
  <c r="L120" i="1"/>
  <c r="M120" i="1"/>
  <c r="G120" i="1"/>
  <c r="H120" i="1"/>
  <c r="L119" i="1"/>
  <c r="M119" i="1"/>
  <c r="G119" i="1"/>
  <c r="H119" i="1"/>
  <c r="L118" i="1"/>
  <c r="M118" i="1"/>
  <c r="G118" i="1"/>
  <c r="H118" i="1"/>
  <c r="L117" i="1"/>
  <c r="M117" i="1"/>
  <c r="G117" i="1"/>
  <c r="H117" i="1"/>
  <c r="L116" i="1"/>
  <c r="M116" i="1"/>
  <c r="G116" i="1"/>
  <c r="H116" i="1"/>
  <c r="L115" i="1"/>
  <c r="M115" i="1"/>
  <c r="G115" i="1"/>
  <c r="H115" i="1"/>
  <c r="L114" i="1"/>
  <c r="M114" i="1"/>
  <c r="G114" i="1"/>
  <c r="H114" i="1"/>
  <c r="L113" i="1"/>
  <c r="M113" i="1"/>
  <c r="G113" i="1"/>
  <c r="H113" i="1"/>
  <c r="L112" i="1"/>
  <c r="M112" i="1"/>
  <c r="G112" i="1"/>
  <c r="H112" i="1"/>
  <c r="L111" i="1"/>
  <c r="M111" i="1"/>
  <c r="G111" i="1"/>
  <c r="H111" i="1"/>
  <c r="L110" i="1"/>
  <c r="M110" i="1"/>
  <c r="G110" i="1"/>
  <c r="H110" i="1"/>
  <c r="L109" i="1"/>
  <c r="M109" i="1"/>
  <c r="G109" i="1"/>
  <c r="H109" i="1"/>
  <c r="L108" i="1"/>
  <c r="M108" i="1"/>
  <c r="G108" i="1"/>
  <c r="H108" i="1"/>
  <c r="L107" i="1"/>
  <c r="M107" i="1"/>
  <c r="G107" i="1"/>
  <c r="H107" i="1"/>
  <c r="L106" i="1"/>
  <c r="M106" i="1"/>
  <c r="G106" i="1"/>
  <c r="H106" i="1"/>
  <c r="L105" i="1"/>
  <c r="M105" i="1"/>
  <c r="G105" i="1"/>
  <c r="H105" i="1"/>
  <c r="L104" i="1"/>
  <c r="M104" i="1"/>
  <c r="G104" i="1"/>
  <c r="H104" i="1"/>
  <c r="L103" i="1"/>
  <c r="M103" i="1"/>
  <c r="G103" i="1"/>
  <c r="H103" i="1"/>
  <c r="L102" i="1"/>
  <c r="M102" i="1"/>
  <c r="G102" i="1"/>
  <c r="H102" i="1"/>
  <c r="L101" i="1"/>
  <c r="M101" i="1"/>
  <c r="G101" i="1"/>
  <c r="H101" i="1"/>
  <c r="L100" i="1"/>
  <c r="M100" i="1"/>
  <c r="G100" i="1"/>
  <c r="H100" i="1"/>
  <c r="L99" i="1"/>
  <c r="M99" i="1"/>
  <c r="G99" i="1"/>
  <c r="H99" i="1"/>
  <c r="L98" i="1"/>
  <c r="M98" i="1"/>
  <c r="G98" i="1"/>
  <c r="H98" i="1"/>
  <c r="L97" i="1"/>
  <c r="M97" i="1"/>
  <c r="G97" i="1"/>
  <c r="H97" i="1"/>
  <c r="L96" i="1"/>
  <c r="M96" i="1"/>
  <c r="G96" i="1"/>
  <c r="H96" i="1"/>
  <c r="L95" i="1"/>
  <c r="M95" i="1"/>
  <c r="G95" i="1"/>
  <c r="H95" i="1"/>
  <c r="L94" i="1"/>
  <c r="M94" i="1"/>
  <c r="G94" i="1"/>
  <c r="H94" i="1"/>
  <c r="L93" i="1"/>
  <c r="M93" i="1"/>
  <c r="G93" i="1"/>
  <c r="H93" i="1"/>
  <c r="L92" i="1"/>
  <c r="M92" i="1"/>
  <c r="G92" i="1"/>
  <c r="H92" i="1"/>
  <c r="L91" i="1"/>
  <c r="M91" i="1"/>
  <c r="G91" i="1"/>
  <c r="H91" i="1"/>
  <c r="L90" i="1"/>
  <c r="M90" i="1"/>
  <c r="G90" i="1"/>
  <c r="H90" i="1"/>
  <c r="L89" i="1"/>
  <c r="M89" i="1"/>
  <c r="G89" i="1"/>
  <c r="H89" i="1"/>
  <c r="L88" i="1"/>
  <c r="M88" i="1"/>
  <c r="G88" i="1"/>
  <c r="H88" i="1"/>
  <c r="L87" i="1"/>
  <c r="M87" i="1"/>
  <c r="G87" i="1"/>
  <c r="H87" i="1"/>
  <c r="L86" i="1"/>
  <c r="M86" i="1"/>
  <c r="G86" i="1"/>
  <c r="H86" i="1"/>
  <c r="L85" i="1"/>
  <c r="M85" i="1"/>
  <c r="G85" i="1"/>
  <c r="H85" i="1"/>
  <c r="L84" i="1"/>
  <c r="M84" i="1"/>
  <c r="G84" i="1"/>
  <c r="H84" i="1"/>
  <c r="L83" i="1"/>
  <c r="M83" i="1"/>
  <c r="G83" i="1"/>
  <c r="H83" i="1"/>
  <c r="L82" i="1"/>
  <c r="M82" i="1"/>
  <c r="G82" i="1"/>
  <c r="H82" i="1"/>
  <c r="L81" i="1"/>
  <c r="M81" i="1"/>
  <c r="G81" i="1"/>
  <c r="H81" i="1"/>
  <c r="L80" i="1"/>
  <c r="M80" i="1"/>
  <c r="G80" i="1"/>
  <c r="H80" i="1"/>
  <c r="L79" i="1"/>
  <c r="M79" i="1"/>
  <c r="G79" i="1"/>
  <c r="H79" i="1"/>
  <c r="L78" i="1"/>
  <c r="M78" i="1"/>
  <c r="G78" i="1"/>
  <c r="H78" i="1"/>
  <c r="L77" i="1"/>
  <c r="M77" i="1"/>
  <c r="G77" i="1"/>
  <c r="H77" i="1"/>
  <c r="L76" i="1"/>
  <c r="M76" i="1"/>
  <c r="G76" i="1"/>
  <c r="H76" i="1"/>
  <c r="L75" i="1"/>
  <c r="M75" i="1"/>
  <c r="G75" i="1"/>
  <c r="H75" i="1"/>
  <c r="L74" i="1"/>
  <c r="M74" i="1"/>
  <c r="G74" i="1"/>
  <c r="H74" i="1"/>
  <c r="L73" i="1"/>
  <c r="M73" i="1"/>
  <c r="G73" i="1"/>
  <c r="H73" i="1"/>
  <c r="L72" i="1"/>
  <c r="M72" i="1"/>
  <c r="G72" i="1"/>
  <c r="H72" i="1"/>
  <c r="L71" i="1"/>
  <c r="M71" i="1"/>
  <c r="G71" i="1"/>
  <c r="H71" i="1"/>
  <c r="L70" i="1"/>
  <c r="M70" i="1"/>
  <c r="G70" i="1"/>
  <c r="H70" i="1"/>
  <c r="L69" i="1"/>
  <c r="M69" i="1"/>
  <c r="G69" i="1"/>
  <c r="H69" i="1"/>
  <c r="L68" i="1"/>
  <c r="M68" i="1"/>
  <c r="G68" i="1"/>
  <c r="H68" i="1"/>
  <c r="L67" i="1"/>
  <c r="M67" i="1"/>
  <c r="G67" i="1"/>
  <c r="H67" i="1"/>
  <c r="L66" i="1"/>
  <c r="M66" i="1"/>
  <c r="G66" i="1"/>
  <c r="H66" i="1"/>
  <c r="L65" i="1"/>
  <c r="M65" i="1"/>
  <c r="G65" i="1"/>
  <c r="H65" i="1"/>
  <c r="L64" i="1"/>
  <c r="M64" i="1"/>
  <c r="G64" i="1"/>
  <c r="H64" i="1"/>
  <c r="L63" i="1"/>
  <c r="M63" i="1"/>
  <c r="G63" i="1"/>
  <c r="H63" i="1"/>
  <c r="L62" i="1"/>
  <c r="M62" i="1"/>
  <c r="G62" i="1"/>
  <c r="H62" i="1"/>
  <c r="L61" i="1"/>
  <c r="M61" i="1"/>
  <c r="G61" i="1"/>
  <c r="H61" i="1"/>
  <c r="L60" i="1"/>
  <c r="M60" i="1"/>
  <c r="G60" i="1"/>
  <c r="H60" i="1"/>
  <c r="L59" i="1"/>
  <c r="M59" i="1"/>
  <c r="G59" i="1"/>
  <c r="H59" i="1"/>
  <c r="L58" i="1"/>
  <c r="M58" i="1"/>
  <c r="G58" i="1"/>
  <c r="H58" i="1"/>
  <c r="L57" i="1"/>
  <c r="M57" i="1"/>
  <c r="G57" i="1"/>
  <c r="H57" i="1"/>
  <c r="L56" i="1"/>
  <c r="M56" i="1"/>
  <c r="G56" i="1"/>
  <c r="H56" i="1"/>
  <c r="L55" i="1"/>
  <c r="M55" i="1"/>
  <c r="G55" i="1"/>
  <c r="H55" i="1"/>
  <c r="L54" i="1"/>
  <c r="M54" i="1"/>
  <c r="G54" i="1"/>
  <c r="H54" i="1"/>
  <c r="L53" i="1"/>
  <c r="M53" i="1"/>
  <c r="G53" i="1"/>
  <c r="H53" i="1"/>
  <c r="L52" i="1"/>
  <c r="M52" i="1"/>
  <c r="G52" i="1"/>
  <c r="H52" i="1"/>
  <c r="L51" i="1"/>
  <c r="M51" i="1"/>
  <c r="G51" i="1"/>
  <c r="H51" i="1"/>
  <c r="L50" i="1"/>
  <c r="M50" i="1"/>
  <c r="G50" i="1"/>
  <c r="H50" i="1"/>
  <c r="L49" i="1"/>
  <c r="M49" i="1"/>
  <c r="G49" i="1"/>
  <c r="H49" i="1"/>
  <c r="L48" i="1"/>
  <c r="M48" i="1"/>
  <c r="G48" i="1"/>
  <c r="H48" i="1"/>
  <c r="L47" i="1"/>
  <c r="M47" i="1"/>
  <c r="G47" i="1"/>
  <c r="H47" i="1"/>
  <c r="L46" i="1"/>
  <c r="M46" i="1"/>
  <c r="G46" i="1"/>
  <c r="H46" i="1"/>
  <c r="L45" i="1"/>
  <c r="M45" i="1"/>
  <c r="G45" i="1"/>
  <c r="H45" i="1"/>
  <c r="L44" i="1"/>
  <c r="M44" i="1"/>
  <c r="G44" i="1"/>
  <c r="H44" i="1"/>
  <c r="L43" i="1"/>
  <c r="M43" i="1"/>
  <c r="G43" i="1"/>
  <c r="H43" i="1"/>
  <c r="L42" i="1"/>
  <c r="M42" i="1"/>
  <c r="G42" i="1"/>
  <c r="H42" i="1"/>
  <c r="L41" i="1"/>
  <c r="M41" i="1"/>
  <c r="G41" i="1"/>
  <c r="H41" i="1"/>
  <c r="L40" i="1"/>
  <c r="M40" i="1"/>
  <c r="G40" i="1"/>
  <c r="H40" i="1"/>
  <c r="L39" i="1"/>
  <c r="M39" i="1"/>
  <c r="G39" i="1"/>
  <c r="H39" i="1"/>
  <c r="L38" i="1"/>
  <c r="M38" i="1"/>
  <c r="G38" i="1"/>
  <c r="H38" i="1"/>
  <c r="L37" i="1"/>
  <c r="M37" i="1"/>
  <c r="G37" i="1"/>
  <c r="H37" i="1"/>
  <c r="L36" i="1"/>
  <c r="M36" i="1"/>
  <c r="G36" i="1"/>
  <c r="H36" i="1"/>
  <c r="L35" i="1"/>
  <c r="M35" i="1"/>
  <c r="G35" i="1"/>
  <c r="H35" i="1"/>
  <c r="L34" i="1"/>
  <c r="M34" i="1"/>
  <c r="G34" i="1"/>
  <c r="H34" i="1"/>
  <c r="L33" i="1"/>
  <c r="M33" i="1"/>
  <c r="G33" i="1"/>
  <c r="H33" i="1"/>
  <c r="L32" i="1"/>
  <c r="M32" i="1"/>
  <c r="G32" i="1"/>
  <c r="H32" i="1"/>
  <c r="L31" i="1"/>
  <c r="M31" i="1"/>
  <c r="G31" i="1"/>
  <c r="H31" i="1"/>
  <c r="L30" i="1"/>
  <c r="M30" i="1"/>
  <c r="G30" i="1"/>
  <c r="H30" i="1"/>
  <c r="L29" i="1"/>
  <c r="M29" i="1"/>
  <c r="G29" i="1"/>
  <c r="H29" i="1"/>
  <c r="L28" i="1"/>
  <c r="M28" i="1"/>
  <c r="G28" i="1"/>
  <c r="H28" i="1"/>
  <c r="L27" i="1"/>
  <c r="M27" i="1"/>
  <c r="G27" i="1"/>
  <c r="H27" i="1"/>
  <c r="L26" i="1"/>
  <c r="M26" i="1"/>
  <c r="G26" i="1"/>
  <c r="H26" i="1"/>
  <c r="L25" i="1"/>
  <c r="M25" i="1"/>
  <c r="G25" i="1"/>
  <c r="H25" i="1"/>
  <c r="L24" i="1"/>
  <c r="M24" i="1"/>
  <c r="G24" i="1"/>
  <c r="H24" i="1"/>
  <c r="L23" i="1"/>
  <c r="M23" i="1"/>
  <c r="G23" i="1"/>
  <c r="H23" i="1"/>
  <c r="L22" i="1"/>
  <c r="M22" i="1"/>
  <c r="G22" i="1"/>
  <c r="H22" i="1"/>
  <c r="L21" i="1"/>
  <c r="M21" i="1"/>
  <c r="G21" i="1"/>
  <c r="H21" i="1"/>
  <c r="L20" i="1"/>
  <c r="M20" i="1"/>
  <c r="G20" i="1"/>
  <c r="H20" i="1"/>
  <c r="L19" i="1"/>
  <c r="M19" i="1"/>
  <c r="G19" i="1"/>
  <c r="H19" i="1"/>
  <c r="L18" i="1"/>
  <c r="M18" i="1"/>
  <c r="G18" i="1"/>
  <c r="H18" i="1"/>
  <c r="L17" i="1"/>
  <c r="M17" i="1"/>
  <c r="G17" i="1"/>
  <c r="H17" i="1"/>
  <c r="L16" i="1"/>
  <c r="M16" i="1"/>
  <c r="G16" i="1"/>
  <c r="H16" i="1"/>
  <c r="L15" i="1"/>
  <c r="M15" i="1"/>
  <c r="G15" i="1"/>
  <c r="H15" i="1"/>
  <c r="L14" i="1"/>
  <c r="M14" i="1"/>
  <c r="G14" i="1"/>
  <c r="H14" i="1"/>
  <c r="L13" i="1"/>
  <c r="M13" i="1"/>
  <c r="G13" i="1"/>
  <c r="H13" i="1"/>
  <c r="L12" i="1"/>
  <c r="M12" i="1"/>
  <c r="G12" i="1"/>
  <c r="H12" i="1"/>
  <c r="L11" i="1"/>
  <c r="M11" i="1"/>
  <c r="G11" i="1"/>
  <c r="H11" i="1"/>
  <c r="L10" i="1"/>
  <c r="M10" i="1"/>
  <c r="G10" i="1"/>
  <c r="H10" i="1"/>
  <c r="L9" i="1"/>
  <c r="M9" i="1"/>
  <c r="G9" i="1"/>
  <c r="H9" i="1"/>
  <c r="L8" i="1"/>
  <c r="M8" i="1"/>
  <c r="G8" i="1"/>
  <c r="H8" i="1"/>
  <c r="L7" i="1"/>
  <c r="M7" i="1"/>
  <c r="G7" i="1"/>
  <c r="H7" i="1"/>
  <c r="L6" i="1"/>
  <c r="M6" i="1"/>
  <c r="G6" i="1"/>
  <c r="H6" i="1"/>
  <c r="L5" i="1"/>
  <c r="M5" i="1"/>
  <c r="G5" i="1"/>
  <c r="H5" i="1"/>
</calcChain>
</file>

<file path=xl/sharedStrings.xml><?xml version="1.0" encoding="utf-8"?>
<sst xmlns="http://schemas.openxmlformats.org/spreadsheetml/2006/main" count="1881" uniqueCount="551">
  <si>
    <t>chr19:41725293</t>
  </si>
  <si>
    <t>C</t>
  </si>
  <si>
    <t>C/T</t>
  </si>
  <si>
    <t>AXL</t>
  </si>
  <si>
    <t>NM_021913.4</t>
  </si>
  <si>
    <t>utr_5</t>
  </si>
  <si>
    <t>chr6:152570353</t>
  </si>
  <si>
    <t>G</t>
  </si>
  <si>
    <t>G/A</t>
  </si>
  <si>
    <t>SYNE1</t>
  </si>
  <si>
    <t>NM_182961.3</t>
  </si>
  <si>
    <t>exonic</t>
  </si>
  <si>
    <t>synonymous</t>
  </si>
  <si>
    <t>p.(=)</t>
  </si>
  <si>
    <t>A</t>
  </si>
  <si>
    <t>chr12:132445266</t>
  </si>
  <si>
    <t>ACC</t>
  </si>
  <si>
    <t>ACC/AC</t>
  </si>
  <si>
    <t>EP400</t>
  </si>
  <si>
    <t>NM_015409.4</t>
  </si>
  <si>
    <t>frameshiftDeletion</t>
  </si>
  <si>
    <t>p.Pro36fs</t>
  </si>
  <si>
    <t>chr8:103324722</t>
  </si>
  <si>
    <t>A/G</t>
  </si>
  <si>
    <t>UBR5</t>
  </si>
  <si>
    <t>NM_015902.5</t>
  </si>
  <si>
    <t>intronic</t>
  </si>
  <si>
    <t>rs58293309</t>
  </si>
  <si>
    <t>chr15:40920466</t>
  </si>
  <si>
    <t>T</t>
  </si>
  <si>
    <t>T/C</t>
  </si>
  <si>
    <t>CASC5</t>
  </si>
  <si>
    <t>NM_144508.4</t>
  </si>
  <si>
    <t>chr12:49416417</t>
  </si>
  <si>
    <t>G/C</t>
  </si>
  <si>
    <t>KMT2D</t>
  </si>
  <si>
    <t>NM_003482.3</t>
  </si>
  <si>
    <t>missense</t>
  </si>
  <si>
    <t>p.Arg5432Gly</t>
  </si>
  <si>
    <t>221066:221067</t>
  </si>
  <si>
    <t>chr17:7578239</t>
  </si>
  <si>
    <t>C/A</t>
  </si>
  <si>
    <t>TP53</t>
  </si>
  <si>
    <t>NM_000546.5</t>
  </si>
  <si>
    <t>nonsense</t>
  </si>
  <si>
    <t>p.Glu204Ter</t>
  </si>
  <si>
    <t>43990:45782:165089:165088:165087:165086:10804:1679501:1386719:1386718:1386717:1386716:1386715</t>
  </si>
  <si>
    <t>chr2:25469492</t>
  </si>
  <si>
    <t>C/G</t>
  </si>
  <si>
    <t>DNMT3A</t>
  </si>
  <si>
    <t>NM_022552.4</t>
  </si>
  <si>
    <t>p.Glu426Gln</t>
  </si>
  <si>
    <t>chr6:51735353</t>
  </si>
  <si>
    <t>PKHD1</t>
  </si>
  <si>
    <t>NM_138694.3</t>
  </si>
  <si>
    <t>p.Leu2479Val</t>
  </si>
  <si>
    <t>chr19:1220408</t>
  </si>
  <si>
    <t>STK11</t>
  </si>
  <si>
    <t>NM_000455.4</t>
  </si>
  <si>
    <t>chr13:110438224</t>
  </si>
  <si>
    <t>IRS2</t>
  </si>
  <si>
    <t>NM_003749.2</t>
  </si>
  <si>
    <t>chr10:76602987</t>
  </si>
  <si>
    <t>KAT6B</t>
  </si>
  <si>
    <t>NM_012330.3</t>
  </si>
  <si>
    <t>chr3:3192696</t>
  </si>
  <si>
    <t>CRBN</t>
  </si>
  <si>
    <t>NM_016302.3</t>
  </si>
  <si>
    <t>chr9:120475772</t>
  </si>
  <si>
    <t>TLR4</t>
  </si>
  <si>
    <t>NM_138554.4</t>
  </si>
  <si>
    <t>p.His456Tyr</t>
  </si>
  <si>
    <t>chr6:108986062</t>
  </si>
  <si>
    <t>FOXO3</t>
  </si>
  <si>
    <t>NM_001455.3</t>
  </si>
  <si>
    <t>utr_3</t>
  </si>
  <si>
    <t>chr6:94066501</t>
  </si>
  <si>
    <t>EPHA7</t>
  </si>
  <si>
    <t>NM_004440.3</t>
  </si>
  <si>
    <t>p.Gly420Arg</t>
  </si>
  <si>
    <t>chr9:139407536</t>
  </si>
  <si>
    <t>NOTCH1</t>
  </si>
  <si>
    <t>NM_017617.3</t>
  </si>
  <si>
    <t>p.Asn802Asp</t>
  </si>
  <si>
    <t>chr11:71724607</t>
  </si>
  <si>
    <t>NUMA1|LOC100128494</t>
  </si>
  <si>
    <t>NM_006185.3|NR_104178.1</t>
  </si>
  <si>
    <t>exonic|upstream</t>
  </si>
  <si>
    <t>synonymous|</t>
  </si>
  <si>
    <t>p.(=)|</t>
  </si>
  <si>
    <t>|</t>
  </si>
  <si>
    <t>chr10:21901202</t>
  </si>
  <si>
    <t>MLLT10</t>
  </si>
  <si>
    <t>NM_001195626.1</t>
  </si>
  <si>
    <t>chr9:135974105</t>
  </si>
  <si>
    <t>RALGDS</t>
  </si>
  <si>
    <t>NM_001271775.1</t>
  </si>
  <si>
    <t>p.Ser871Pro</t>
  </si>
  <si>
    <t>chr9:32632437</t>
  </si>
  <si>
    <t>TAF1L</t>
  </si>
  <si>
    <t>NM_153809.2</t>
  </si>
  <si>
    <t>rs150301057</t>
  </si>
  <si>
    <t>chr3:52443831</t>
  </si>
  <si>
    <t>BAP1|PHF7</t>
  </si>
  <si>
    <t>NM_004656.3|NM_016483.5</t>
  </si>
  <si>
    <t>intronic|upstream</t>
  </si>
  <si>
    <t>chrX:44921806</t>
  </si>
  <si>
    <t>KDM6A</t>
  </si>
  <si>
    <t>NM_021140.2</t>
  </si>
  <si>
    <t>chrX:44921862</t>
  </si>
  <si>
    <t>chr17:78363126</t>
  </si>
  <si>
    <t>RNF213|LOC100294362</t>
  </si>
  <si>
    <t>NM_001256071.1|NR_029376.1</t>
  </si>
  <si>
    <t>exonic|intronic_nc</t>
  </si>
  <si>
    <t>missense|</t>
  </si>
  <si>
    <t>p.Asp5052Asn|</t>
  </si>
  <si>
    <t>chr17:75494584</t>
  </si>
  <si>
    <t>NM_001113491.1</t>
  </si>
  <si>
    <t>chr6:56458953</t>
  </si>
  <si>
    <t>RNU6-71P|DST</t>
  </si>
  <si>
    <t>NR_046940.1|NM_001144769.2</t>
  </si>
  <si>
    <t>intronic_nc|exonic</t>
  </si>
  <si>
    <t>|synonymous</t>
  </si>
  <si>
    <t>|p.(=)</t>
  </si>
  <si>
    <t>chrX:70643062</t>
  </si>
  <si>
    <t>BCYRN1|TAF1</t>
  </si>
  <si>
    <t>NR_001568.1|NM_004606.4</t>
  </si>
  <si>
    <t>chr9:5081775</t>
  </si>
  <si>
    <t>JAK2</t>
  </si>
  <si>
    <t>NM_004972.3</t>
  </si>
  <si>
    <t>p.Ala829Thr</t>
  </si>
  <si>
    <t>chr11:118360849</t>
  </si>
  <si>
    <t>KMT2A</t>
  </si>
  <si>
    <t>NM_001197104.1</t>
  </si>
  <si>
    <t>chr6:152722518</t>
  </si>
  <si>
    <t>chr14:92454791</t>
  </si>
  <si>
    <t>TRIP11</t>
  </si>
  <si>
    <t>NM_004239.3</t>
  </si>
  <si>
    <t>chr9:21974692</t>
  </si>
  <si>
    <t>ACCG</t>
  </si>
  <si>
    <t>ACCG/ACCA</t>
  </si>
  <si>
    <t>CDKN2A</t>
  </si>
  <si>
    <t>NM_000077.4</t>
  </si>
  <si>
    <t>12543:13970</t>
  </si>
  <si>
    <t>chr11:106849345</t>
  </si>
  <si>
    <t>GUCY1A2</t>
  </si>
  <si>
    <t>NM_000855.2</t>
  </si>
  <si>
    <t>p.Gly163Ser</t>
  </si>
  <si>
    <t>chr14:95569865</t>
  </si>
  <si>
    <t>DICER1</t>
  </si>
  <si>
    <t>NM_030621.3</t>
  </si>
  <si>
    <t>p.Leu1290Phe</t>
  </si>
  <si>
    <t>chr10:22024208</t>
  </si>
  <si>
    <t>chr9:136918606</t>
  </si>
  <si>
    <t>BRD3</t>
  </si>
  <si>
    <t>NM_007371.3</t>
  </si>
  <si>
    <t>chr15:57384057</t>
  </si>
  <si>
    <t>TCF12</t>
  </si>
  <si>
    <t>NM_207037.1</t>
  </si>
  <si>
    <t>p.Ser98Phe</t>
  </si>
  <si>
    <t>chr9:22008843</t>
  </si>
  <si>
    <t>CDKN2B-AS1|CDKN2B</t>
  </si>
  <si>
    <t>NR_047543.1|NM_004936.3</t>
  </si>
  <si>
    <t>|missense</t>
  </si>
  <si>
    <t>|p.Gly37Asp</t>
  </si>
  <si>
    <t>chr10:104156694</t>
  </si>
  <si>
    <t>NFKB2</t>
  </si>
  <si>
    <t>NM_001077494.3</t>
  </si>
  <si>
    <t>p.Val93Met</t>
  </si>
  <si>
    <t>chr6:56476453</t>
  </si>
  <si>
    <t>T/A</t>
  </si>
  <si>
    <t>intronic_nc|intronic</t>
  </si>
  <si>
    <t>chr5:176639190</t>
  </si>
  <si>
    <t>NSD1</t>
  </si>
  <si>
    <t>NM_022455.4</t>
  </si>
  <si>
    <t>p.Glu1264Lys</t>
  </si>
  <si>
    <t>chr19:4090621</t>
  </si>
  <si>
    <t>MAP2K2</t>
  </si>
  <si>
    <t>NM_030662.3</t>
  </si>
  <si>
    <t>p.Gly393Asp</t>
  </si>
  <si>
    <t>chrX:41043654</t>
  </si>
  <si>
    <t>USP9X</t>
  </si>
  <si>
    <t>NM_001039590.2</t>
  </si>
  <si>
    <t>p.Val1095Ala</t>
  </si>
  <si>
    <t>chr16:11349262</t>
  </si>
  <si>
    <t>SOCS1</t>
  </si>
  <si>
    <t>NM_003745.1</t>
  </si>
  <si>
    <t>p.Pro25Leu</t>
  </si>
  <si>
    <t>chr10:70360820</t>
  </si>
  <si>
    <t>TET1</t>
  </si>
  <si>
    <t>NM_030625.2</t>
  </si>
  <si>
    <t>chr22:36710295</t>
  </si>
  <si>
    <t>MYH9</t>
  </si>
  <si>
    <t>NM_002473.4</t>
  </si>
  <si>
    <t>chrX:70643064</t>
  </si>
  <si>
    <t>|p.Thr1537Ile</t>
  </si>
  <si>
    <t>chr6:56397336</t>
  </si>
  <si>
    <t>chr20:40735413</t>
  </si>
  <si>
    <t>PTPRT</t>
  </si>
  <si>
    <t>NM_133170.3</t>
  </si>
  <si>
    <t>chr2:29543587</t>
  </si>
  <si>
    <t>ALK</t>
  </si>
  <si>
    <t>NM_004304.4</t>
  </si>
  <si>
    <t>chr2:216293012</t>
  </si>
  <si>
    <t>FN1</t>
  </si>
  <si>
    <t>NM_212482.1</t>
  </si>
  <si>
    <t>chr8:30954238</t>
  </si>
  <si>
    <t>WRN</t>
  </si>
  <si>
    <t>NM_000553.4</t>
  </si>
  <si>
    <t>chrX:48547178</t>
  </si>
  <si>
    <t>WAS</t>
  </si>
  <si>
    <t>NM_000377.2</t>
  </si>
  <si>
    <t>p.Pro354Leu</t>
  </si>
  <si>
    <t>chr14:62199099</t>
  </si>
  <si>
    <t>HIF1A</t>
  </si>
  <si>
    <t>NM_001530.3</t>
  </si>
  <si>
    <t>chr9:135974068</t>
  </si>
  <si>
    <t>p.Thr883Ile</t>
  </si>
  <si>
    <t>chr10:21962236</t>
  </si>
  <si>
    <t>chr2:5833305</t>
  </si>
  <si>
    <t>SOX11</t>
  </si>
  <si>
    <t>NM_003108.3</t>
  </si>
  <si>
    <t>p.Gly151Asp</t>
  </si>
  <si>
    <t>chr3:14208669</t>
  </si>
  <si>
    <t>XPC</t>
  </si>
  <si>
    <t>NM_004628.4</t>
  </si>
  <si>
    <t>chr20:40899094</t>
  </si>
  <si>
    <t>splicesite_5</t>
  </si>
  <si>
    <t>chr7:91700126</t>
  </si>
  <si>
    <t>A/C</t>
  </si>
  <si>
    <t>AKAP9</t>
  </si>
  <si>
    <t>NM_005751.4</t>
  </si>
  <si>
    <t>chr6:56362682</t>
  </si>
  <si>
    <t>|p.Lys4570Arg</t>
  </si>
  <si>
    <t>chr17:59763498</t>
  </si>
  <si>
    <t>A/T</t>
  </si>
  <si>
    <t>BRIP1</t>
  </si>
  <si>
    <t>NM_032043.2</t>
  </si>
  <si>
    <t>chr16:15826491</t>
  </si>
  <si>
    <t>MYH11</t>
  </si>
  <si>
    <t>NM_001040114.1</t>
  </si>
  <si>
    <t>p.Val1201Gly</t>
  </si>
  <si>
    <t>chr7:55238239</t>
  </si>
  <si>
    <t>EGFR</t>
  </si>
  <si>
    <t>NM_005228.3</t>
  </si>
  <si>
    <t>chr10:21962246</t>
  </si>
  <si>
    <t>chr9:22008834</t>
  </si>
  <si>
    <t>|p.Pro40Leu</t>
  </si>
  <si>
    <t>chr1:204515966</t>
  </si>
  <si>
    <t>MDM4</t>
  </si>
  <si>
    <t>NM_002393.4</t>
  </si>
  <si>
    <t>chr2:29451800</t>
  </si>
  <si>
    <t>p.Gly922Glu</t>
  </si>
  <si>
    <t>chrX:76812942</t>
  </si>
  <si>
    <t>ATRX</t>
  </si>
  <si>
    <t>NM_000489.4</t>
  </si>
  <si>
    <t>p.Asp2227Asn</t>
  </si>
  <si>
    <t>chr13:26974582</t>
  </si>
  <si>
    <t>CDK8</t>
  </si>
  <si>
    <t>NM_001260.1</t>
  </si>
  <si>
    <t>chr11:3756580</t>
  </si>
  <si>
    <t>NUP98</t>
  </si>
  <si>
    <t>NM_016320.4</t>
  </si>
  <si>
    <t>chr8:48732085</t>
  </si>
  <si>
    <t>PRKDC</t>
  </si>
  <si>
    <t>NM_006904.6</t>
  </si>
  <si>
    <t>chr3:65365013</t>
  </si>
  <si>
    <t>MAGI1</t>
  </si>
  <si>
    <t>NM_001033057.1</t>
  </si>
  <si>
    <t>p.Ile973Thr</t>
  </si>
  <si>
    <t>chr10:76735429</t>
  </si>
  <si>
    <t>p.Ser445Leu</t>
  </si>
  <si>
    <t>chr14:102550080</t>
  </si>
  <si>
    <t>HSP90AA1</t>
  </si>
  <si>
    <t>NM_001017963.2</t>
  </si>
  <si>
    <t>chr16:89831287</t>
  </si>
  <si>
    <t>FANCA</t>
  </si>
  <si>
    <t>NM_000135.2</t>
  </si>
  <si>
    <t>chr9:134014655</t>
  </si>
  <si>
    <t>NUP214</t>
  </si>
  <si>
    <t>NM_005085.3</t>
  </si>
  <si>
    <t>rs200377608</t>
  </si>
  <si>
    <t>chr10:21962244</t>
  </si>
  <si>
    <t>chr3:65425591</t>
  </si>
  <si>
    <t>1633310:1633309:1633308</t>
  </si>
  <si>
    <t>rs374381483:rs79701778</t>
  </si>
  <si>
    <t>chr9:32632208</t>
  </si>
  <si>
    <t>p.Glu1124Lys</t>
  </si>
  <si>
    <t>chr16:89838018</t>
  </si>
  <si>
    <t>chr13:41240184</t>
  </si>
  <si>
    <t>FOXO1</t>
  </si>
  <si>
    <t>NM_002015.3</t>
  </si>
  <si>
    <t>p.Ala56Thr</t>
  </si>
  <si>
    <t>chr22:28194927</t>
  </si>
  <si>
    <t>MN1</t>
  </si>
  <si>
    <t>NM_002430.2</t>
  </si>
  <si>
    <t>chr19:4090624</t>
  </si>
  <si>
    <t>p.Pro392Leu</t>
  </si>
  <si>
    <t>chr12:132445254</t>
  </si>
  <si>
    <t>chr12:43826698</t>
  </si>
  <si>
    <t>ADAMTS20</t>
  </si>
  <si>
    <t>NM_025003.3</t>
  </si>
  <si>
    <t>chr11:3789870</t>
  </si>
  <si>
    <t>p.Asn297Asp</t>
  </si>
  <si>
    <t>chr1:9780742</t>
  </si>
  <si>
    <t>PIK3CD</t>
  </si>
  <si>
    <t>NM_005026.3</t>
  </si>
  <si>
    <t>chrX:70612769</t>
  </si>
  <si>
    <t>chr7:106508129</t>
  </si>
  <si>
    <t>PIK3CG</t>
  </si>
  <si>
    <t>NM_002649.3</t>
  </si>
  <si>
    <t>chr11:118391530</t>
  </si>
  <si>
    <t>p.Met3815Leu</t>
  </si>
  <si>
    <t>chr3:89528672</t>
  </si>
  <si>
    <t>EPHA3</t>
  </si>
  <si>
    <t>NM_005233.5</t>
  </si>
  <si>
    <t>chr1:18960888</t>
  </si>
  <si>
    <t>PAX7</t>
  </si>
  <si>
    <t>NM_002584.2</t>
  </si>
  <si>
    <t>p.Ile59Met</t>
  </si>
  <si>
    <t>chrX:48547196</t>
  </si>
  <si>
    <t>p.Pro360Leu</t>
  </si>
  <si>
    <t>chr1:9780745</t>
  </si>
  <si>
    <t>chr11:3697528</t>
  </si>
  <si>
    <t>p.Thr1755Ile</t>
  </si>
  <si>
    <t>chr19:42799344</t>
  </si>
  <si>
    <t>CIC</t>
  </si>
  <si>
    <t>NM_015125.3</t>
  </si>
  <si>
    <t>chr17:37829126</t>
  </si>
  <si>
    <t>PGAP3</t>
  </si>
  <si>
    <t>NM_033419.3</t>
  </si>
  <si>
    <t>chr4:55144125</t>
  </si>
  <si>
    <t>G/T</t>
  </si>
  <si>
    <t>PDGFRA</t>
  </si>
  <si>
    <t>NM_006206.4</t>
  </si>
  <si>
    <t>p.Gly652Trp</t>
  </si>
  <si>
    <t>chr19:10600455</t>
  </si>
  <si>
    <t>KEAP1</t>
  </si>
  <si>
    <t>NM_203500.1</t>
  </si>
  <si>
    <t>p.Val467Ala</t>
  </si>
  <si>
    <t>chr19:45868324</t>
  </si>
  <si>
    <t>ERCC2</t>
  </si>
  <si>
    <t>NM_000400.3</t>
  </si>
  <si>
    <t>chr8:37672518</t>
  </si>
  <si>
    <t>GPR124</t>
  </si>
  <si>
    <t>NM_032777.9</t>
  </si>
  <si>
    <t>chr9:32631843</t>
  </si>
  <si>
    <t>chr22:36696877</t>
  </si>
  <si>
    <t>chr22:28194945</t>
  </si>
  <si>
    <t>chr19:45926622</t>
  </si>
  <si>
    <t>ERCC1</t>
  </si>
  <si>
    <t>NM_001983.3</t>
  </si>
  <si>
    <t>p.Gly4Glu</t>
  </si>
  <si>
    <t>chr13:103527959</t>
  </si>
  <si>
    <t>BIVM-ERCC5|ERCC5</t>
  </si>
  <si>
    <t>NM_001204425.1|NM_000123.3</t>
  </si>
  <si>
    <t>exonic|exonic</t>
  </si>
  <si>
    <t>synonymous|synonymous</t>
  </si>
  <si>
    <t>p.(=)|p.(=)</t>
  </si>
  <si>
    <t>chr10:76789730</t>
  </si>
  <si>
    <t>chr20:40899018</t>
  </si>
  <si>
    <t>chr6:152698067</t>
  </si>
  <si>
    <t>chr22:28194933</t>
  </si>
  <si>
    <t>rs373314940</t>
  </si>
  <si>
    <t>chrX:48547168</t>
  </si>
  <si>
    <t>p.Pro351Ser</t>
  </si>
  <si>
    <t>chr19:1619763</t>
  </si>
  <si>
    <t>TCF3</t>
  </si>
  <si>
    <t>NM_001136139.2</t>
  </si>
  <si>
    <t>chr19:42799342</t>
  </si>
  <si>
    <t>chrX:48547198</t>
  </si>
  <si>
    <t>p.Pro361Ser</t>
  </si>
  <si>
    <t>rs201657175</t>
  </si>
  <si>
    <t>chr11:71720258</t>
  </si>
  <si>
    <t>NUMA1</t>
  </si>
  <si>
    <t>NM_006185.3</t>
  </si>
  <si>
    <t>chr15:99192757</t>
  </si>
  <si>
    <t>IGF1R</t>
  </si>
  <si>
    <t>NM_000875.3</t>
  </si>
  <si>
    <t>upstream</t>
  </si>
  <si>
    <t>rs373257726</t>
  </si>
  <si>
    <t>chr16:15814855</t>
  </si>
  <si>
    <t>NDE1|MYH11</t>
  </si>
  <si>
    <t>NM_017668.2|NM_001040114.1</t>
  </si>
  <si>
    <t>intronic|exonic</t>
  </si>
  <si>
    <t>|p.Met1551Ile</t>
  </si>
  <si>
    <t>chr19:17947924</t>
  </si>
  <si>
    <t>TGGG</t>
  </si>
  <si>
    <t>TGGG/TGAG</t>
  </si>
  <si>
    <t>JAK3</t>
  </si>
  <si>
    <t>NM_000215.3</t>
  </si>
  <si>
    <t>chr9:134019972</t>
  </si>
  <si>
    <t>p.Pro534Ser</t>
  </si>
  <si>
    <t>rs374644647</t>
  </si>
  <si>
    <t>chr19:42799345</t>
  </si>
  <si>
    <t>chr6:152201859</t>
  </si>
  <si>
    <t>ESR1</t>
  </si>
  <si>
    <t>NM_001122740.1</t>
  </si>
  <si>
    <t>p.Gln238Leu</t>
  </si>
  <si>
    <t>chr5:176665218</t>
  </si>
  <si>
    <t>chr1:65304303</t>
  </si>
  <si>
    <t>JAK1</t>
  </si>
  <si>
    <t>NM_002227.2</t>
  </si>
  <si>
    <t>chr2:190717340</t>
  </si>
  <si>
    <t>PMS1</t>
  </si>
  <si>
    <t>NM_000534.4</t>
  </si>
  <si>
    <t>chr17:29563080</t>
  </si>
  <si>
    <t>T/G</t>
  </si>
  <si>
    <t>NF1</t>
  </si>
  <si>
    <t>NM_001042492.2</t>
  </si>
  <si>
    <t>rs375654913</t>
  </si>
  <si>
    <t>chr3:10088343</t>
  </si>
  <si>
    <t>FANCD2</t>
  </si>
  <si>
    <t>NM_033084.3</t>
  </si>
  <si>
    <t>p.Asn405Ser</t>
  </si>
  <si>
    <t>rs73126218</t>
  </si>
  <si>
    <t>chrX:48547195</t>
  </si>
  <si>
    <t>p.Pro360Ser</t>
  </si>
  <si>
    <t>chr14:81610446</t>
  </si>
  <si>
    <t>TSHR</t>
  </si>
  <si>
    <t>NM_000369.2</t>
  </si>
  <si>
    <t>p.Thr682Ala</t>
  </si>
  <si>
    <t>chr2:148672762</t>
  </si>
  <si>
    <t>ACVR2A</t>
  </si>
  <si>
    <t>NM_001616.4</t>
  </si>
  <si>
    <t>p.Asp177Glu</t>
  </si>
  <si>
    <t>chr19:45926621</t>
  </si>
  <si>
    <t>chr2:216293009</t>
  </si>
  <si>
    <t>p.Trp246Ter</t>
  </si>
  <si>
    <t>chr15:99192766</t>
  </si>
  <si>
    <t>chr3:134851797</t>
  </si>
  <si>
    <t>EPHB1</t>
  </si>
  <si>
    <t>NM_004441.4</t>
  </si>
  <si>
    <t>chr9:139400134</t>
  </si>
  <si>
    <t>p.Pro1405His</t>
  </si>
  <si>
    <t>chr1:47799774</t>
  </si>
  <si>
    <t>CMPK1</t>
  </si>
  <si>
    <t>NM_016308.2</t>
  </si>
  <si>
    <t>p.Ala53Thr</t>
  </si>
  <si>
    <t>chr10:123244924</t>
  </si>
  <si>
    <t>FGFR2</t>
  </si>
  <si>
    <t>NM_022970.3</t>
  </si>
  <si>
    <t>p.Asn728Ser</t>
  </si>
  <si>
    <t>chr11:71720259</t>
  </si>
  <si>
    <t>chr18:22642724</t>
  </si>
  <si>
    <t>ZNF521</t>
  </si>
  <si>
    <t>NM_015461.2</t>
  </si>
  <si>
    <t>chr22:30079008</t>
  </si>
  <si>
    <t>NF2</t>
  </si>
  <si>
    <t>NM_000268.3</t>
  </si>
  <si>
    <t>chr22:36710289</t>
  </si>
  <si>
    <t>chr22:42523890</t>
  </si>
  <si>
    <t>CYP2D6</t>
  </si>
  <si>
    <t>NM_000106.5</t>
  </si>
  <si>
    <t>rs377167058</t>
  </si>
  <si>
    <t>chr15:99456470</t>
  </si>
  <si>
    <t>p.Gly596Val</t>
  </si>
  <si>
    <t>chr19:3533275</t>
  </si>
  <si>
    <t>FZR1</t>
  </si>
  <si>
    <t>NM_001136198.1</t>
  </si>
  <si>
    <t>chr6:152712728</t>
  </si>
  <si>
    <t>rs370315783:rs377191239:rs373801733</t>
  </si>
  <si>
    <t>chr17:29563078</t>
  </si>
  <si>
    <t>chr2:216293010</t>
  </si>
  <si>
    <t>chr19:11098639</t>
  </si>
  <si>
    <t>SMARCA4</t>
  </si>
  <si>
    <t>NM_001128849.1</t>
  </si>
  <si>
    <t>chr20:40899013</t>
  </si>
  <si>
    <t>chr15:99192760</t>
  </si>
  <si>
    <t>rs374921120</t>
  </si>
  <si>
    <t>chr22:24167632</t>
  </si>
  <si>
    <t>SMARCB1</t>
  </si>
  <si>
    <t>NM_003073.3</t>
  </si>
  <si>
    <t>chr17:37829127</t>
  </si>
  <si>
    <t>chr18:22642727</t>
  </si>
  <si>
    <t>chr7:151882672</t>
  </si>
  <si>
    <t>KMT2C</t>
  </si>
  <si>
    <t>NM_170606.2</t>
  </si>
  <si>
    <t>p.Ala1685Ser</t>
  </si>
  <si>
    <t>249561:249560</t>
  </si>
  <si>
    <t>rs145848316</t>
  </si>
  <si>
    <t>chr3:10088308</t>
  </si>
  <si>
    <t>rs72492998</t>
  </si>
  <si>
    <t>chr5:37834724</t>
  </si>
  <si>
    <t>GDNF</t>
  </si>
  <si>
    <t>NM_001190468.1</t>
  </si>
  <si>
    <t>rs79273689</t>
  </si>
  <si>
    <t>chr4:1807584</t>
  </si>
  <si>
    <t>FGFR3</t>
  </si>
  <si>
    <t>NM_001163213.1</t>
  </si>
  <si>
    <t>p.Pro587Thr</t>
  </si>
  <si>
    <t>chr3:10088299</t>
  </si>
  <si>
    <t>rs112887807</t>
  </si>
  <si>
    <t>chr9:134014647</t>
  </si>
  <si>
    <t>chr17:29563077</t>
  </si>
  <si>
    <t>rs9894862:rs375654913</t>
  </si>
  <si>
    <t>chr19:1220405</t>
  </si>
  <si>
    <t>chr15:99192761</t>
  </si>
  <si>
    <t>chr10:76602986</t>
  </si>
  <si>
    <t>p.Ser124Phe</t>
  </si>
  <si>
    <t>chr1:144855782</t>
  </si>
  <si>
    <t>NBPF9|PDE4DIP</t>
  </si>
  <si>
    <t>NM_001277444.1|NM_001198834.3</t>
  </si>
  <si>
    <t>rs71246352</t>
  </si>
  <si>
    <t>chr6:152708556</t>
  </si>
  <si>
    <t>chr2:48032885</t>
  </si>
  <si>
    <t>MSH6</t>
  </si>
  <si>
    <t>NM_000179.2</t>
  </si>
  <si>
    <t>chr6:152129562</t>
  </si>
  <si>
    <t>rs375690550</t>
  </si>
  <si>
    <t>chr6:56371432</t>
  </si>
  <si>
    <t>chr14:102550082</t>
  </si>
  <si>
    <t>chr20:39794770</t>
  </si>
  <si>
    <t>PLCG1</t>
  </si>
  <si>
    <t>NM_002660.2</t>
  </si>
  <si>
    <t>chr2:48033897</t>
  </si>
  <si>
    <t>MSH6|FBXO11</t>
  </si>
  <si>
    <t>NM_000179.2|NM_001190274.1</t>
  </si>
  <si>
    <t>intronic|downstream</t>
  </si>
  <si>
    <t>rs267608133</t>
  </si>
  <si>
    <t>chr15:99192749</t>
  </si>
  <si>
    <t>rs369532761</t>
  </si>
  <si>
    <t>Total</t>
    <phoneticPr fontId="1"/>
  </si>
  <si>
    <t>Wild</t>
    <phoneticPr fontId="1"/>
  </si>
  <si>
    <t>Mutant</t>
    <phoneticPr fontId="1"/>
  </si>
  <si>
    <t>Frequency</t>
    <phoneticPr fontId="1"/>
  </si>
  <si>
    <t>Coverage</t>
    <phoneticPr fontId="1"/>
  </si>
  <si>
    <t>p value</t>
    <phoneticPr fontId="1"/>
  </si>
  <si>
    <t>Genotype</t>
    <phoneticPr fontId="1"/>
  </si>
  <si>
    <t>Reference</t>
    <phoneticPr fontId="1"/>
  </si>
  <si>
    <t>Tumor</t>
    <phoneticPr fontId="1"/>
  </si>
  <si>
    <t>Frequency</t>
    <phoneticPr fontId="1"/>
  </si>
  <si>
    <t>Gene</t>
    <phoneticPr fontId="1"/>
  </si>
  <si>
    <t>Transcript</t>
    <phoneticPr fontId="1"/>
  </si>
  <si>
    <t>Location</t>
    <phoneticPr fontId="1"/>
  </si>
  <si>
    <t>Function</t>
    <phoneticPr fontId="1"/>
  </si>
  <si>
    <t>Protein</t>
    <phoneticPr fontId="1"/>
  </si>
  <si>
    <t>COSMIC</t>
    <phoneticPr fontId="1"/>
  </si>
  <si>
    <t>dbSNP</t>
    <phoneticPr fontId="1"/>
  </si>
  <si>
    <t># Locus</t>
    <phoneticPr fontId="1"/>
  </si>
  <si>
    <t>Normal</t>
    <phoneticPr fontId="1"/>
  </si>
  <si>
    <t>SEPTIN9</t>
    <phoneticPr fontId="1"/>
  </si>
  <si>
    <t>After sorting by wild-type coverage of the normal sample, SNVs with the coverage 0 are remained, and the other SNVs are highlighted in gray.</t>
  </si>
  <si>
    <t>SNVs with amino acid change were retained, and the others are highlighted in gray.</t>
  </si>
  <si>
    <t>After sorting by variant frequency of the tumor sample, SNVs with &gt;0.05 of frequency remained, and the others are highlighted in gray.</t>
  </si>
  <si>
    <t>After sorting by total coverage of the tumor sample, SNVs with &gt;100 coverage remained, and the others are highlighted in gray.</t>
  </si>
  <si>
    <r>
      <rPr>
        <b/>
        <sz val="10"/>
        <color theme="1"/>
        <rFont val="Times New Roman"/>
        <family val="1"/>
      </rPr>
      <t>Table SIVa.</t>
    </r>
    <r>
      <rPr>
        <sz val="10"/>
        <color theme="1"/>
        <rFont val="Times New Roman"/>
        <family val="1"/>
      </rPr>
      <t xml:space="preserve"> SNVs (n=173) detected in #3cHCC-CCA by Tumor-Normal Pair Analysis version 5.2 of Ion Reporter  (Ref. 19).</t>
    </r>
  </si>
  <si>
    <r>
      <rPr>
        <b/>
        <sz val="10"/>
        <color theme="1"/>
        <rFont val="Times New Roman"/>
        <family val="1"/>
      </rPr>
      <t>Table SIVb.</t>
    </r>
    <r>
      <rPr>
        <sz val="10"/>
        <color theme="1"/>
        <rFont val="Times New Roman"/>
        <family val="1"/>
      </rPr>
      <t xml:space="preserve"> SNVs (n=33) filtered by wild-type coverage 0 of normal sample.</t>
    </r>
  </si>
  <si>
    <r>
      <rPr>
        <b/>
        <sz val="10"/>
        <color theme="1"/>
        <rFont val="Times New Roman"/>
        <family val="1"/>
      </rPr>
      <t>Table SIVc.</t>
    </r>
    <r>
      <rPr>
        <sz val="10"/>
        <color theme="1"/>
        <rFont val="Times New Roman"/>
        <family val="1"/>
      </rPr>
      <t xml:space="preserve"> SNVs (n=25) filtered by &gt;100 total coverage of tumor sample.</t>
    </r>
  </si>
  <si>
    <t xml:space="preserve">The gene of EP400, E1A binding protein p400, did not have an SNV but did have a single neucleotide deletion in the tumor. The remaining five SNVs were validated by allele-specific qPCR in this study. </t>
  </si>
  <si>
    <r>
      <rPr>
        <b/>
        <sz val="10"/>
        <color theme="1"/>
        <rFont val="Times New Roman"/>
        <family val="1"/>
      </rPr>
      <t>Table SIVd.</t>
    </r>
    <r>
      <rPr>
        <sz val="10"/>
        <color theme="1"/>
        <rFont val="Times New Roman"/>
        <family val="1"/>
      </rPr>
      <t xml:space="preserve"> Nine SNVs filtered by &gt;0.05 variant frequency of tumor sample.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</si>
</sst>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_);[Red]\(0\)"/>
    <numFmt numFmtId="166" formatCode="0_ "/>
  </numFmts>
  <fonts count="8">
    <font>
      <sz val="11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u/>
      <sz val="11"/>
      <color theme="10"/>
      <name val="Calibri"/>
      <family val="2"/>
      <charset val="128"/>
      <scheme val="minor"/>
    </font>
    <font>
      <u/>
      <sz val="11"/>
      <color theme="1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16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5" fillId="0" borderId="2" xfId="0" applyFont="1" applyBorder="1">
      <alignment vertical="center"/>
    </xf>
    <xf numFmtId="0" fontId="5" fillId="0" borderId="2" xfId="0" applyFont="1" applyFill="1" applyBorder="1">
      <alignment vertical="center"/>
    </xf>
    <xf numFmtId="38" fontId="5" fillId="0" borderId="2" xfId="15" applyFont="1" applyBorder="1">
      <alignment vertical="center"/>
    </xf>
    <xf numFmtId="0" fontId="5" fillId="0" borderId="0" xfId="0" applyFont="1">
      <alignment vertical="center"/>
    </xf>
    <xf numFmtId="0" fontId="6" fillId="0" borderId="3" xfId="0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Fill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2" xfId="0" applyFont="1" applyFill="1" applyBorder="1">
      <alignment vertical="center"/>
    </xf>
    <xf numFmtId="38" fontId="6" fillId="0" borderId="2" xfId="15" applyFont="1" applyBorder="1">
      <alignment vertical="center"/>
    </xf>
    <xf numFmtId="11" fontId="5" fillId="0" borderId="0" xfId="0" applyNumberFormat="1" applyFont="1" applyFill="1">
      <alignment vertical="center"/>
    </xf>
    <xf numFmtId="165" fontId="5" fillId="0" borderId="0" xfId="15" applyNumberFormat="1" applyFont="1">
      <alignment vertical="center"/>
    </xf>
    <xf numFmtId="165" fontId="5" fillId="0" borderId="0" xfId="0" applyNumberFormat="1" applyFont="1">
      <alignment vertical="center"/>
    </xf>
    <xf numFmtId="165" fontId="5" fillId="0" borderId="0" xfId="0" applyNumberFormat="1" applyFont="1" applyFill="1">
      <alignment vertical="center"/>
    </xf>
    <xf numFmtId="164" fontId="5" fillId="0" borderId="0" xfId="0" applyNumberFormat="1" applyFont="1">
      <alignment vertical="center"/>
    </xf>
    <xf numFmtId="0" fontId="5" fillId="0" borderId="0" xfId="0" applyFont="1" applyFill="1">
      <alignment vertical="center"/>
    </xf>
    <xf numFmtId="0" fontId="7" fillId="0" borderId="0" xfId="0" applyNumberFormat="1" applyFont="1">
      <alignment vertical="center"/>
    </xf>
    <xf numFmtId="0" fontId="7" fillId="2" borderId="0" xfId="0" applyFont="1" applyFill="1">
      <alignment vertical="center"/>
    </xf>
    <xf numFmtId="165" fontId="7" fillId="2" borderId="0" xfId="15" applyNumberFormat="1" applyFont="1" applyFill="1">
      <alignment vertical="center"/>
    </xf>
    <xf numFmtId="165" fontId="7" fillId="2" borderId="0" xfId="0" applyNumberFormat="1" applyFont="1" applyFill="1">
      <alignment vertical="center"/>
    </xf>
    <xf numFmtId="164" fontId="7" fillId="2" borderId="0" xfId="0" applyNumberFormat="1" applyFont="1" applyFill="1">
      <alignment vertical="center"/>
    </xf>
    <xf numFmtId="11" fontId="7" fillId="2" borderId="0" xfId="0" applyNumberFormat="1" applyFont="1" applyFill="1">
      <alignment vertical="center"/>
    </xf>
    <xf numFmtId="0" fontId="7" fillId="0" borderId="0" xfId="0" applyFont="1" applyFill="1" applyBorder="1">
      <alignment vertical="center"/>
    </xf>
    <xf numFmtId="38" fontId="5" fillId="0" borderId="0" xfId="15" applyFont="1">
      <alignment vertical="center"/>
    </xf>
    <xf numFmtId="166" fontId="5" fillId="0" borderId="0" xfId="0" applyNumberFormat="1" applyFont="1" applyFill="1">
      <alignment vertical="center"/>
    </xf>
    <xf numFmtId="0" fontId="5" fillId="2" borderId="0" xfId="0" applyFont="1" applyFill="1">
      <alignment vertical="center"/>
    </xf>
    <xf numFmtId="11" fontId="5" fillId="2" borderId="0" xfId="0" applyNumberFormat="1" applyFont="1" applyFill="1">
      <alignment vertical="center"/>
    </xf>
    <xf numFmtId="165" fontId="5" fillId="2" borderId="0" xfId="0" applyNumberFormat="1" applyFont="1" applyFill="1">
      <alignment vertical="center"/>
    </xf>
    <xf numFmtId="164" fontId="5" fillId="2" borderId="0" xfId="0" applyNumberFormat="1" applyFont="1" applyFill="1">
      <alignment vertical="center"/>
    </xf>
    <xf numFmtId="166" fontId="5" fillId="2" borderId="0" xfId="0" applyNumberFormat="1" applyFont="1" applyFill="1">
      <alignment vertical="center"/>
    </xf>
    <xf numFmtId="0" fontId="5" fillId="2" borderId="2" xfId="0" applyFont="1" applyFill="1" applyBorder="1">
      <alignment vertical="center"/>
    </xf>
    <xf numFmtId="11" fontId="5" fillId="2" borderId="2" xfId="0" applyNumberFormat="1" applyFont="1" applyFill="1" applyBorder="1">
      <alignment vertical="center"/>
    </xf>
    <xf numFmtId="165" fontId="5" fillId="2" borderId="2" xfId="0" applyNumberFormat="1" applyFont="1" applyFill="1" applyBorder="1">
      <alignment vertical="center"/>
    </xf>
    <xf numFmtId="164" fontId="5" fillId="2" borderId="2" xfId="0" applyNumberFormat="1" applyFont="1" applyFill="1" applyBorder="1">
      <alignment vertical="center"/>
    </xf>
    <xf numFmtId="166" fontId="5" fillId="2" borderId="2" xfId="0" applyNumberFormat="1" applyFont="1" applyFill="1" applyBorder="1">
      <alignment vertical="center"/>
    </xf>
    <xf numFmtId="0" fontId="5" fillId="0" borderId="0" xfId="0" applyFont="1" applyFill="1" applyBorder="1">
      <alignment vertical="center"/>
    </xf>
    <xf numFmtId="16" fontId="7" fillId="2" borderId="0" xfId="0" applyNumberFormat="1" applyFont="1" applyFill="1">
      <alignment vertical="center"/>
    </xf>
    <xf numFmtId="11" fontId="5" fillId="0" borderId="2" xfId="0" applyNumberFormat="1" applyFont="1" applyFill="1" applyBorder="1">
      <alignment vertical="center"/>
    </xf>
    <xf numFmtId="165" fontId="5" fillId="0" borderId="2" xfId="0" applyNumberFormat="1" applyFont="1" applyBorder="1">
      <alignment vertical="center"/>
    </xf>
    <xf numFmtId="165" fontId="5" fillId="0" borderId="2" xfId="0" applyNumberFormat="1" applyFont="1" applyFill="1" applyBorder="1">
      <alignment vertical="center"/>
    </xf>
    <xf numFmtId="164" fontId="5" fillId="0" borderId="2" xfId="0" applyNumberFormat="1" applyFont="1" applyBorder="1">
      <alignment vertical="center"/>
    </xf>
    <xf numFmtId="166" fontId="5" fillId="0" borderId="2" xfId="0" applyNumberFormat="1" applyFont="1" applyFill="1" applyBorder="1">
      <alignment vertical="center"/>
    </xf>
    <xf numFmtId="0" fontId="7" fillId="0" borderId="0" xfId="0" applyFont="1">
      <alignment vertical="center"/>
    </xf>
  </cellXfs>
  <cellStyles count="16">
    <cellStyle name="Comma [0]" xfId="15" builtinId="6"/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8"/>
  <sheetViews>
    <sheetView zoomScale="130" zoomScaleNormal="130" workbookViewId="0"/>
  </sheetViews>
  <sheetFormatPr defaultColWidth="8.85546875" defaultRowHeight="12" customHeight="1"/>
  <cols>
    <col min="1" max="1" width="16.7109375" style="4" customWidth="1"/>
    <col min="2" max="2" width="22" style="4" bestFit="1" customWidth="1"/>
    <col min="3" max="3" width="36.42578125" style="4" bestFit="1" customWidth="1"/>
    <col min="4" max="4" width="9" style="21" bestFit="1" customWidth="1"/>
    <col min="5" max="5" width="6.7109375" style="29" bestFit="1" customWidth="1"/>
    <col min="6" max="6" width="7.42578125" style="4" bestFit="1" customWidth="1"/>
    <col min="7" max="7" width="6.140625" style="21" bestFit="1" customWidth="1"/>
    <col min="8" max="8" width="10.85546875" style="4" bestFit="1" customWidth="1"/>
    <col min="9" max="9" width="1" style="4" customWidth="1"/>
    <col min="10" max="10" width="6.140625" style="21" bestFit="1" customWidth="1"/>
    <col min="11" max="11" width="7.42578125" style="21" bestFit="1" customWidth="1"/>
    <col min="12" max="12" width="6.140625" style="21" bestFit="1" customWidth="1"/>
    <col min="13" max="13" width="10.85546875" style="4" bestFit="1" customWidth="1"/>
    <col min="14" max="14" width="21.85546875" style="4" bestFit="1" customWidth="1"/>
    <col min="15" max="15" width="31.140625" style="4" bestFit="1" customWidth="1"/>
    <col min="16" max="16" width="18" style="4" bestFit="1" customWidth="1"/>
    <col min="17" max="17" width="22.7109375" style="4" bestFit="1" customWidth="1"/>
    <col min="18" max="18" width="14" style="4" bestFit="1" customWidth="1"/>
    <col min="19" max="19" width="22.140625" style="4" customWidth="1"/>
    <col min="20" max="20" width="17.42578125" style="4" customWidth="1"/>
    <col min="21" max="16384" width="8.85546875" style="4"/>
  </cols>
  <sheetData>
    <row r="1" spans="1:20" ht="12" customHeight="1" thickBot="1">
      <c r="A1" s="1" t="s">
        <v>546</v>
      </c>
      <c r="B1" s="1"/>
      <c r="C1" s="1"/>
      <c r="D1" s="2"/>
      <c r="E1" s="3"/>
      <c r="F1" s="1"/>
      <c r="G1" s="2"/>
      <c r="H1" s="1"/>
      <c r="I1" s="1"/>
      <c r="J1" s="2"/>
      <c r="K1" s="2"/>
      <c r="L1" s="2"/>
      <c r="M1" s="1"/>
      <c r="N1" s="1"/>
      <c r="O1" s="1"/>
      <c r="P1" s="1"/>
      <c r="Q1" s="1"/>
      <c r="R1" s="1"/>
      <c r="S1" s="1"/>
      <c r="T1" s="1"/>
    </row>
    <row r="2" spans="1:20" s="9" customFormat="1" ht="12" customHeight="1">
      <c r="A2" s="5"/>
      <c r="B2" s="5"/>
      <c r="C2" s="6" t="s">
        <v>530</v>
      </c>
      <c r="D2" s="6"/>
      <c r="E2" s="6"/>
      <c r="F2" s="6"/>
      <c r="G2" s="6"/>
      <c r="H2" s="6"/>
      <c r="I2" s="7"/>
      <c r="J2" s="8" t="s">
        <v>540</v>
      </c>
      <c r="K2" s="8"/>
      <c r="L2" s="8"/>
      <c r="M2" s="8"/>
      <c r="N2" s="5"/>
      <c r="O2" s="5"/>
      <c r="P2" s="5"/>
      <c r="Q2" s="5"/>
      <c r="R2" s="5"/>
      <c r="S2" s="5"/>
      <c r="T2" s="5"/>
    </row>
    <row r="3" spans="1:20" s="9" customFormat="1" ht="12" customHeight="1">
      <c r="A3" s="10"/>
      <c r="B3" s="10"/>
      <c r="C3" s="10"/>
      <c r="D3" s="11"/>
      <c r="E3" s="12" t="s">
        <v>526</v>
      </c>
      <c r="F3" s="12"/>
      <c r="G3" s="12"/>
      <c r="H3" s="10"/>
      <c r="I3" s="10"/>
      <c r="J3" s="12" t="s">
        <v>526</v>
      </c>
      <c r="K3" s="12"/>
      <c r="L3" s="12"/>
      <c r="M3" s="10"/>
      <c r="N3" s="10"/>
      <c r="O3" s="10"/>
      <c r="P3" s="10"/>
      <c r="Q3" s="10"/>
      <c r="R3" s="10"/>
      <c r="S3" s="10"/>
      <c r="T3" s="10"/>
    </row>
    <row r="4" spans="1:20" s="9" customFormat="1" ht="12" customHeight="1" thickBot="1">
      <c r="A4" s="13" t="s">
        <v>539</v>
      </c>
      <c r="B4" s="13" t="s">
        <v>529</v>
      </c>
      <c r="C4" s="13" t="s">
        <v>528</v>
      </c>
      <c r="D4" s="14" t="s">
        <v>527</v>
      </c>
      <c r="E4" s="15" t="s">
        <v>523</v>
      </c>
      <c r="F4" s="13" t="s">
        <v>524</v>
      </c>
      <c r="G4" s="14" t="s">
        <v>522</v>
      </c>
      <c r="H4" s="13" t="s">
        <v>525</v>
      </c>
      <c r="I4" s="13"/>
      <c r="J4" s="13" t="s">
        <v>523</v>
      </c>
      <c r="K4" s="13" t="s">
        <v>524</v>
      </c>
      <c r="L4" s="14" t="s">
        <v>522</v>
      </c>
      <c r="M4" s="13" t="s">
        <v>531</v>
      </c>
      <c r="N4" s="13" t="s">
        <v>532</v>
      </c>
      <c r="O4" s="13" t="s">
        <v>533</v>
      </c>
      <c r="P4" s="13" t="s">
        <v>534</v>
      </c>
      <c r="Q4" s="13" t="s">
        <v>535</v>
      </c>
      <c r="R4" s="13" t="s">
        <v>536</v>
      </c>
      <c r="S4" s="13" t="s">
        <v>537</v>
      </c>
      <c r="T4" s="13" t="s">
        <v>538</v>
      </c>
    </row>
    <row r="5" spans="1:20" ht="12" customHeight="1">
      <c r="A5" s="4" t="s">
        <v>0</v>
      </c>
      <c r="B5" s="4" t="s">
        <v>1</v>
      </c>
      <c r="C5" s="4" t="s">
        <v>2</v>
      </c>
      <c r="D5" s="16">
        <v>6.3095734448019296E-7</v>
      </c>
      <c r="E5" s="17">
        <v>4</v>
      </c>
      <c r="F5" s="18">
        <v>3</v>
      </c>
      <c r="G5" s="19">
        <f t="shared" ref="G5:G68" si="0">E5+F5</f>
        <v>7</v>
      </c>
      <c r="H5" s="20">
        <f t="shared" ref="H5:H36" si="1">F5/G5</f>
        <v>0.42857142857142855</v>
      </c>
      <c r="I5" s="20"/>
      <c r="J5" s="19">
        <v>4</v>
      </c>
      <c r="K5" s="19">
        <v>0</v>
      </c>
      <c r="L5" s="19">
        <f t="shared" ref="L5:L68" si="2">J5+K5</f>
        <v>4</v>
      </c>
      <c r="M5" s="20">
        <f t="shared" ref="M5:M36" si="3">K:K/L:L</f>
        <v>0</v>
      </c>
      <c r="N5" s="4" t="s">
        <v>3</v>
      </c>
      <c r="O5" s="4" t="s">
        <v>4</v>
      </c>
      <c r="P5" s="4" t="s">
        <v>5</v>
      </c>
    </row>
    <row r="6" spans="1:20" ht="12" customHeight="1">
      <c r="A6" s="4" t="s">
        <v>6</v>
      </c>
      <c r="B6" s="4" t="s">
        <v>7</v>
      </c>
      <c r="C6" s="4" t="s">
        <v>8</v>
      </c>
      <c r="D6" s="16">
        <v>6.3095734448019296E-7</v>
      </c>
      <c r="E6" s="17">
        <v>6</v>
      </c>
      <c r="F6" s="18">
        <v>3</v>
      </c>
      <c r="G6" s="19">
        <f t="shared" si="0"/>
        <v>9</v>
      </c>
      <c r="H6" s="20">
        <f t="shared" si="1"/>
        <v>0.33333333333333331</v>
      </c>
      <c r="I6" s="20"/>
      <c r="J6" s="19">
        <v>3</v>
      </c>
      <c r="K6" s="19">
        <v>0</v>
      </c>
      <c r="L6" s="19">
        <f t="shared" si="2"/>
        <v>3</v>
      </c>
      <c r="M6" s="20">
        <f t="shared" si="3"/>
        <v>0</v>
      </c>
      <c r="N6" s="4" t="s">
        <v>9</v>
      </c>
      <c r="O6" s="4" t="s">
        <v>10</v>
      </c>
      <c r="P6" s="4" t="s">
        <v>11</v>
      </c>
      <c r="Q6" s="4" t="s">
        <v>12</v>
      </c>
      <c r="R6" s="4" t="s">
        <v>13</v>
      </c>
    </row>
    <row r="7" spans="1:20" ht="12" customHeight="1">
      <c r="A7" s="4" t="s">
        <v>15</v>
      </c>
      <c r="B7" s="4" t="s">
        <v>16</v>
      </c>
      <c r="C7" s="4" t="s">
        <v>17</v>
      </c>
      <c r="D7" s="16">
        <v>2.5118864315095802E-6</v>
      </c>
      <c r="E7" s="17">
        <v>87</v>
      </c>
      <c r="F7" s="18">
        <v>15</v>
      </c>
      <c r="G7" s="19">
        <f t="shared" si="0"/>
        <v>102</v>
      </c>
      <c r="H7" s="20">
        <f t="shared" si="1"/>
        <v>0.14705882352941177</v>
      </c>
      <c r="I7" s="20"/>
      <c r="J7" s="19">
        <v>45</v>
      </c>
      <c r="K7" s="19">
        <v>0</v>
      </c>
      <c r="L7" s="19">
        <f t="shared" si="2"/>
        <v>45</v>
      </c>
      <c r="M7" s="20">
        <f t="shared" si="3"/>
        <v>0</v>
      </c>
      <c r="N7" s="4" t="s">
        <v>18</v>
      </c>
      <c r="O7" s="4" t="s">
        <v>19</v>
      </c>
      <c r="P7" s="4" t="s">
        <v>11</v>
      </c>
      <c r="Q7" s="4" t="s">
        <v>20</v>
      </c>
      <c r="R7" s="4" t="s">
        <v>21</v>
      </c>
    </row>
    <row r="8" spans="1:20" ht="12" customHeight="1">
      <c r="A8" s="4" t="s">
        <v>22</v>
      </c>
      <c r="B8" s="4" t="s">
        <v>14</v>
      </c>
      <c r="C8" s="4" t="s">
        <v>23</v>
      </c>
      <c r="D8" s="16">
        <v>6.3095734448019296E-7</v>
      </c>
      <c r="E8" s="17">
        <v>97</v>
      </c>
      <c r="F8" s="18">
        <v>16</v>
      </c>
      <c r="G8" s="19">
        <f t="shared" si="0"/>
        <v>113</v>
      </c>
      <c r="H8" s="20">
        <f t="shared" si="1"/>
        <v>0.1415929203539823</v>
      </c>
      <c r="I8" s="20"/>
      <c r="J8" s="19">
        <v>50</v>
      </c>
      <c r="K8" s="19">
        <v>0</v>
      </c>
      <c r="L8" s="19">
        <f t="shared" si="2"/>
        <v>50</v>
      </c>
      <c r="M8" s="20">
        <f t="shared" si="3"/>
        <v>0</v>
      </c>
      <c r="N8" s="4" t="s">
        <v>24</v>
      </c>
      <c r="O8" s="4" t="s">
        <v>25</v>
      </c>
      <c r="P8" s="4" t="s">
        <v>26</v>
      </c>
      <c r="T8" s="4" t="s">
        <v>27</v>
      </c>
    </row>
    <row r="9" spans="1:20" ht="12" customHeight="1">
      <c r="A9" s="4" t="s">
        <v>28</v>
      </c>
      <c r="B9" s="4" t="s">
        <v>29</v>
      </c>
      <c r="C9" s="4" t="s">
        <v>30</v>
      </c>
      <c r="D9" s="16">
        <v>1E-10</v>
      </c>
      <c r="E9" s="17">
        <v>1333</v>
      </c>
      <c r="F9" s="18">
        <v>177</v>
      </c>
      <c r="G9" s="19">
        <f t="shared" si="0"/>
        <v>1510</v>
      </c>
      <c r="H9" s="20">
        <f t="shared" si="1"/>
        <v>0.11721854304635762</v>
      </c>
      <c r="I9" s="20"/>
      <c r="J9" s="19">
        <v>698</v>
      </c>
      <c r="K9" s="19">
        <v>0</v>
      </c>
      <c r="L9" s="19">
        <f t="shared" si="2"/>
        <v>698</v>
      </c>
      <c r="M9" s="20">
        <f t="shared" si="3"/>
        <v>0</v>
      </c>
      <c r="N9" s="4" t="s">
        <v>31</v>
      </c>
      <c r="O9" s="4" t="s">
        <v>32</v>
      </c>
      <c r="P9" s="4" t="s">
        <v>26</v>
      </c>
    </row>
    <row r="10" spans="1:20" ht="12" customHeight="1">
      <c r="A10" s="4" t="s">
        <v>33</v>
      </c>
      <c r="B10" s="4" t="s">
        <v>7</v>
      </c>
      <c r="C10" s="4" t="s">
        <v>34</v>
      </c>
      <c r="D10" s="16">
        <v>1E-10</v>
      </c>
      <c r="E10" s="17">
        <v>1798</v>
      </c>
      <c r="F10" s="18">
        <v>193</v>
      </c>
      <c r="G10" s="19">
        <f t="shared" si="0"/>
        <v>1991</v>
      </c>
      <c r="H10" s="20">
        <f t="shared" si="1"/>
        <v>9.6936212958312409E-2</v>
      </c>
      <c r="I10" s="20"/>
      <c r="J10" s="19">
        <v>1408</v>
      </c>
      <c r="K10" s="19">
        <v>0</v>
      </c>
      <c r="L10" s="19">
        <f t="shared" si="2"/>
        <v>1408</v>
      </c>
      <c r="M10" s="20">
        <f t="shared" si="3"/>
        <v>0</v>
      </c>
      <c r="N10" s="4" t="s">
        <v>35</v>
      </c>
      <c r="O10" s="4" t="s">
        <v>36</v>
      </c>
      <c r="P10" s="4" t="s">
        <v>11</v>
      </c>
      <c r="Q10" s="4" t="s">
        <v>37</v>
      </c>
      <c r="R10" s="4" t="s">
        <v>38</v>
      </c>
      <c r="S10" s="4" t="s">
        <v>39</v>
      </c>
    </row>
    <row r="11" spans="1:20" ht="12" customHeight="1">
      <c r="A11" s="4" t="s">
        <v>40</v>
      </c>
      <c r="B11" s="4" t="s">
        <v>1</v>
      </c>
      <c r="C11" s="4" t="s">
        <v>41</v>
      </c>
      <c r="D11" s="16">
        <v>1E-10</v>
      </c>
      <c r="E11" s="17">
        <v>1802</v>
      </c>
      <c r="F11" s="18">
        <v>192</v>
      </c>
      <c r="G11" s="19">
        <f t="shared" si="0"/>
        <v>1994</v>
      </c>
      <c r="H11" s="20">
        <f t="shared" si="1"/>
        <v>9.6288866599799391E-2</v>
      </c>
      <c r="I11" s="20"/>
      <c r="J11" s="19">
        <v>1994</v>
      </c>
      <c r="K11" s="19">
        <v>0</v>
      </c>
      <c r="L11" s="19">
        <f t="shared" si="2"/>
        <v>1994</v>
      </c>
      <c r="M11" s="20">
        <f t="shared" si="3"/>
        <v>0</v>
      </c>
      <c r="N11" s="4" t="s">
        <v>42</v>
      </c>
      <c r="O11" s="4" t="s">
        <v>43</v>
      </c>
      <c r="P11" s="4" t="s">
        <v>11</v>
      </c>
      <c r="Q11" s="4" t="s">
        <v>44</v>
      </c>
      <c r="R11" s="4" t="s">
        <v>45</v>
      </c>
      <c r="S11" s="4" t="s">
        <v>46</v>
      </c>
    </row>
    <row r="12" spans="1:20" ht="12" customHeight="1">
      <c r="A12" s="4" t="s">
        <v>47</v>
      </c>
      <c r="B12" s="4" t="s">
        <v>1</v>
      </c>
      <c r="C12" s="4" t="s">
        <v>48</v>
      </c>
      <c r="D12" s="16">
        <v>1E-10</v>
      </c>
      <c r="E12" s="17">
        <v>1807</v>
      </c>
      <c r="F12" s="18">
        <v>187</v>
      </c>
      <c r="G12" s="19">
        <f t="shared" si="0"/>
        <v>1994</v>
      </c>
      <c r="H12" s="20">
        <f t="shared" si="1"/>
        <v>9.3781344032096287E-2</v>
      </c>
      <c r="I12" s="20"/>
      <c r="J12" s="19">
        <v>1726</v>
      </c>
      <c r="K12" s="19">
        <v>0</v>
      </c>
      <c r="L12" s="19">
        <f t="shared" si="2"/>
        <v>1726</v>
      </c>
      <c r="M12" s="20">
        <f t="shared" si="3"/>
        <v>0</v>
      </c>
      <c r="N12" s="4" t="s">
        <v>49</v>
      </c>
      <c r="O12" s="4" t="s">
        <v>50</v>
      </c>
      <c r="P12" s="4" t="s">
        <v>11</v>
      </c>
      <c r="Q12" s="4" t="s">
        <v>37</v>
      </c>
      <c r="R12" s="4" t="s">
        <v>51</v>
      </c>
    </row>
    <row r="13" spans="1:20" ht="12" customHeight="1">
      <c r="A13" s="4" t="s">
        <v>52</v>
      </c>
      <c r="B13" s="4" t="s">
        <v>7</v>
      </c>
      <c r="C13" s="4" t="s">
        <v>34</v>
      </c>
      <c r="D13" s="16">
        <v>1E-10</v>
      </c>
      <c r="E13" s="17">
        <v>1813</v>
      </c>
      <c r="F13" s="18">
        <v>185</v>
      </c>
      <c r="G13" s="19">
        <f t="shared" si="0"/>
        <v>1998</v>
      </c>
      <c r="H13" s="20">
        <f t="shared" si="1"/>
        <v>9.2592592592592587E-2</v>
      </c>
      <c r="I13" s="20"/>
      <c r="J13" s="19">
        <v>1713</v>
      </c>
      <c r="K13" s="19">
        <v>0</v>
      </c>
      <c r="L13" s="19">
        <f t="shared" si="2"/>
        <v>1713</v>
      </c>
      <c r="M13" s="20">
        <f t="shared" si="3"/>
        <v>0</v>
      </c>
      <c r="N13" s="4" t="s">
        <v>53</v>
      </c>
      <c r="O13" s="4" t="s">
        <v>54</v>
      </c>
      <c r="P13" s="4" t="s">
        <v>11</v>
      </c>
      <c r="Q13" s="4" t="s">
        <v>37</v>
      </c>
      <c r="R13" s="4" t="s">
        <v>55</v>
      </c>
    </row>
    <row r="14" spans="1:20" ht="12" customHeight="1">
      <c r="A14" s="4" t="s">
        <v>56</v>
      </c>
      <c r="B14" s="4" t="s">
        <v>7</v>
      </c>
      <c r="C14" s="4" t="s">
        <v>8</v>
      </c>
      <c r="D14" s="16">
        <v>3.9810717055349602E-7</v>
      </c>
      <c r="E14" s="17">
        <v>125</v>
      </c>
      <c r="F14" s="18">
        <v>10</v>
      </c>
      <c r="G14" s="19">
        <f t="shared" si="0"/>
        <v>135</v>
      </c>
      <c r="H14" s="20">
        <f t="shared" si="1"/>
        <v>7.407407407407407E-2</v>
      </c>
      <c r="I14" s="20"/>
      <c r="J14" s="19">
        <v>64</v>
      </c>
      <c r="K14" s="19">
        <v>0</v>
      </c>
      <c r="L14" s="19">
        <f t="shared" si="2"/>
        <v>64</v>
      </c>
      <c r="M14" s="20">
        <f t="shared" si="3"/>
        <v>0</v>
      </c>
      <c r="N14" s="4" t="s">
        <v>57</v>
      </c>
      <c r="O14" s="4" t="s">
        <v>58</v>
      </c>
      <c r="P14" s="4" t="s">
        <v>11</v>
      </c>
      <c r="Q14" s="4" t="s">
        <v>12</v>
      </c>
      <c r="R14" s="4" t="s">
        <v>13</v>
      </c>
    </row>
    <row r="15" spans="1:20" ht="12" customHeight="1">
      <c r="A15" s="4" t="s">
        <v>59</v>
      </c>
      <c r="B15" s="4" t="s">
        <v>1</v>
      </c>
      <c r="C15" s="4" t="s">
        <v>2</v>
      </c>
      <c r="D15" s="16">
        <v>6.3095734448019296E-7</v>
      </c>
      <c r="E15" s="17">
        <v>54</v>
      </c>
      <c r="F15" s="18">
        <v>4</v>
      </c>
      <c r="G15" s="19">
        <f t="shared" si="0"/>
        <v>58</v>
      </c>
      <c r="H15" s="20">
        <f t="shared" si="1"/>
        <v>6.8965517241379309E-2</v>
      </c>
      <c r="I15" s="20"/>
      <c r="J15" s="19">
        <v>31</v>
      </c>
      <c r="K15" s="19">
        <v>0</v>
      </c>
      <c r="L15" s="19">
        <f t="shared" si="2"/>
        <v>31</v>
      </c>
      <c r="M15" s="20">
        <f t="shared" si="3"/>
        <v>0</v>
      </c>
      <c r="N15" s="4" t="s">
        <v>60</v>
      </c>
      <c r="O15" s="4" t="s">
        <v>61</v>
      </c>
      <c r="P15" s="4" t="s">
        <v>11</v>
      </c>
      <c r="Q15" s="4" t="s">
        <v>12</v>
      </c>
      <c r="R15" s="4" t="s">
        <v>13</v>
      </c>
    </row>
    <row r="16" spans="1:20" ht="12" customHeight="1">
      <c r="A16" s="4" t="s">
        <v>62</v>
      </c>
      <c r="B16" s="4" t="s">
        <v>1</v>
      </c>
      <c r="C16" s="4" t="s">
        <v>2</v>
      </c>
      <c r="D16" s="16">
        <v>6.3095734448019296E-7</v>
      </c>
      <c r="E16" s="17">
        <v>85</v>
      </c>
      <c r="F16" s="18">
        <v>6</v>
      </c>
      <c r="G16" s="19">
        <f t="shared" si="0"/>
        <v>91</v>
      </c>
      <c r="H16" s="20">
        <f t="shared" si="1"/>
        <v>6.5934065934065936E-2</v>
      </c>
      <c r="I16" s="20"/>
      <c r="J16" s="19">
        <v>34</v>
      </c>
      <c r="K16" s="19">
        <v>0</v>
      </c>
      <c r="L16" s="19">
        <f t="shared" si="2"/>
        <v>34</v>
      </c>
      <c r="M16" s="20">
        <f t="shared" si="3"/>
        <v>0</v>
      </c>
      <c r="N16" s="4" t="s">
        <v>63</v>
      </c>
      <c r="O16" s="4" t="s">
        <v>64</v>
      </c>
      <c r="P16" s="4" t="s">
        <v>11</v>
      </c>
      <c r="Q16" s="4" t="s">
        <v>12</v>
      </c>
      <c r="R16" s="4" t="s">
        <v>13</v>
      </c>
    </row>
    <row r="17" spans="1:20" ht="12" customHeight="1">
      <c r="A17" s="4" t="s">
        <v>65</v>
      </c>
      <c r="B17" s="4" t="s">
        <v>14</v>
      </c>
      <c r="C17" s="4" t="s">
        <v>23</v>
      </c>
      <c r="D17" s="16">
        <v>6.3095734448019296E-7</v>
      </c>
      <c r="E17" s="17">
        <v>82</v>
      </c>
      <c r="F17" s="18">
        <v>5</v>
      </c>
      <c r="G17" s="19">
        <f t="shared" si="0"/>
        <v>87</v>
      </c>
      <c r="H17" s="20">
        <f t="shared" si="1"/>
        <v>5.7471264367816091E-2</v>
      </c>
      <c r="I17" s="20"/>
      <c r="J17" s="19">
        <v>47</v>
      </c>
      <c r="K17" s="19">
        <v>0</v>
      </c>
      <c r="L17" s="19">
        <f t="shared" si="2"/>
        <v>47</v>
      </c>
      <c r="M17" s="20">
        <f t="shared" si="3"/>
        <v>0</v>
      </c>
      <c r="N17" s="4" t="s">
        <v>66</v>
      </c>
      <c r="O17" s="4" t="s">
        <v>67</v>
      </c>
      <c r="P17" s="4" t="s">
        <v>11</v>
      </c>
      <c r="Q17" s="4" t="s">
        <v>12</v>
      </c>
      <c r="R17" s="4" t="s">
        <v>13</v>
      </c>
    </row>
    <row r="18" spans="1:20" ht="12" customHeight="1">
      <c r="A18" s="4" t="s">
        <v>68</v>
      </c>
      <c r="B18" s="4" t="s">
        <v>1</v>
      </c>
      <c r="C18" s="4" t="s">
        <v>2</v>
      </c>
      <c r="D18" s="16">
        <v>1E-10</v>
      </c>
      <c r="E18" s="17">
        <v>1377</v>
      </c>
      <c r="F18" s="18">
        <v>79</v>
      </c>
      <c r="G18" s="19">
        <f t="shared" si="0"/>
        <v>1456</v>
      </c>
      <c r="H18" s="20">
        <f t="shared" si="1"/>
        <v>5.425824175824176E-2</v>
      </c>
      <c r="I18" s="20"/>
      <c r="J18" s="19">
        <v>794</v>
      </c>
      <c r="K18" s="19">
        <v>0</v>
      </c>
      <c r="L18" s="19">
        <f t="shared" si="2"/>
        <v>794</v>
      </c>
      <c r="M18" s="20">
        <f t="shared" si="3"/>
        <v>0</v>
      </c>
      <c r="N18" s="4" t="s">
        <v>69</v>
      </c>
      <c r="O18" s="4" t="s">
        <v>70</v>
      </c>
      <c r="P18" s="4" t="s">
        <v>11</v>
      </c>
      <c r="Q18" s="4" t="s">
        <v>37</v>
      </c>
      <c r="R18" s="4" t="s">
        <v>71</v>
      </c>
    </row>
    <row r="19" spans="1:20" ht="12" customHeight="1">
      <c r="A19" s="4" t="s">
        <v>72</v>
      </c>
      <c r="B19" s="4" t="s">
        <v>14</v>
      </c>
      <c r="C19" s="4" t="s">
        <v>23</v>
      </c>
      <c r="D19" s="16">
        <v>6.3095734448019296E-7</v>
      </c>
      <c r="E19" s="17">
        <v>60</v>
      </c>
      <c r="F19" s="18">
        <v>3</v>
      </c>
      <c r="G19" s="19">
        <f t="shared" si="0"/>
        <v>63</v>
      </c>
      <c r="H19" s="20">
        <f t="shared" si="1"/>
        <v>4.7619047619047616E-2</v>
      </c>
      <c r="I19" s="20"/>
      <c r="J19" s="19">
        <v>36</v>
      </c>
      <c r="K19" s="19">
        <v>0</v>
      </c>
      <c r="L19" s="19">
        <f t="shared" si="2"/>
        <v>36</v>
      </c>
      <c r="M19" s="20">
        <f t="shared" si="3"/>
        <v>0</v>
      </c>
      <c r="N19" s="4" t="s">
        <v>73</v>
      </c>
      <c r="O19" s="4" t="s">
        <v>74</v>
      </c>
      <c r="P19" s="4" t="s">
        <v>75</v>
      </c>
    </row>
    <row r="20" spans="1:20" ht="12" customHeight="1">
      <c r="A20" s="4" t="s">
        <v>76</v>
      </c>
      <c r="B20" s="4" t="s">
        <v>1</v>
      </c>
      <c r="C20" s="4" t="s">
        <v>2</v>
      </c>
      <c r="E20" s="17">
        <v>739</v>
      </c>
      <c r="F20" s="18">
        <v>36</v>
      </c>
      <c r="G20" s="19">
        <f t="shared" si="0"/>
        <v>775</v>
      </c>
      <c r="H20" s="20">
        <f t="shared" si="1"/>
        <v>4.645161290322581E-2</v>
      </c>
      <c r="I20" s="20"/>
      <c r="J20" s="19">
        <v>322</v>
      </c>
      <c r="K20" s="19">
        <v>0</v>
      </c>
      <c r="L20" s="19">
        <f t="shared" si="2"/>
        <v>322</v>
      </c>
      <c r="M20" s="20">
        <f t="shared" si="3"/>
        <v>0</v>
      </c>
      <c r="N20" s="4" t="s">
        <v>77</v>
      </c>
      <c r="O20" s="4" t="s">
        <v>78</v>
      </c>
      <c r="P20" s="4" t="s">
        <v>11</v>
      </c>
      <c r="Q20" s="4" t="s">
        <v>37</v>
      </c>
      <c r="R20" s="4" t="s">
        <v>79</v>
      </c>
    </row>
    <row r="21" spans="1:20" ht="12" customHeight="1">
      <c r="A21" s="4" t="s">
        <v>80</v>
      </c>
      <c r="B21" s="4" t="s">
        <v>29</v>
      </c>
      <c r="C21" s="4" t="s">
        <v>30</v>
      </c>
      <c r="D21" s="16">
        <v>3.9810717055349597E-8</v>
      </c>
      <c r="E21" s="17">
        <v>316</v>
      </c>
      <c r="F21" s="18">
        <v>14</v>
      </c>
      <c r="G21" s="19">
        <f t="shared" si="0"/>
        <v>330</v>
      </c>
      <c r="H21" s="20">
        <f t="shared" si="1"/>
        <v>4.2424242424242427E-2</v>
      </c>
      <c r="I21" s="20"/>
      <c r="J21" s="19">
        <v>165</v>
      </c>
      <c r="K21" s="19">
        <v>0</v>
      </c>
      <c r="L21" s="19">
        <f t="shared" si="2"/>
        <v>165</v>
      </c>
      <c r="M21" s="20">
        <f t="shared" si="3"/>
        <v>0</v>
      </c>
      <c r="N21" s="4" t="s">
        <v>81</v>
      </c>
      <c r="O21" s="4" t="s">
        <v>82</v>
      </c>
      <c r="P21" s="4" t="s">
        <v>11</v>
      </c>
      <c r="Q21" s="4" t="s">
        <v>37</v>
      </c>
      <c r="R21" s="4" t="s">
        <v>83</v>
      </c>
    </row>
    <row r="22" spans="1:20" ht="12" customHeight="1">
      <c r="A22" s="4" t="s">
        <v>84</v>
      </c>
      <c r="B22" s="4" t="s">
        <v>1</v>
      </c>
      <c r="C22" s="4" t="s">
        <v>2</v>
      </c>
      <c r="D22" s="16">
        <v>6.3095734448019296E-7</v>
      </c>
      <c r="E22" s="17">
        <v>119</v>
      </c>
      <c r="F22" s="18">
        <v>5</v>
      </c>
      <c r="G22" s="19">
        <f t="shared" si="0"/>
        <v>124</v>
      </c>
      <c r="H22" s="20">
        <f t="shared" si="1"/>
        <v>4.0322580645161289E-2</v>
      </c>
      <c r="I22" s="20"/>
      <c r="J22" s="19">
        <v>51</v>
      </c>
      <c r="K22" s="19">
        <v>0</v>
      </c>
      <c r="L22" s="19">
        <f t="shared" si="2"/>
        <v>51</v>
      </c>
      <c r="M22" s="20">
        <f t="shared" si="3"/>
        <v>0</v>
      </c>
      <c r="N22" s="4" t="s">
        <v>85</v>
      </c>
      <c r="O22" s="4" t="s">
        <v>86</v>
      </c>
      <c r="P22" s="4" t="s">
        <v>87</v>
      </c>
      <c r="Q22" s="4" t="s">
        <v>88</v>
      </c>
      <c r="R22" s="4" t="s">
        <v>89</v>
      </c>
    </row>
    <row r="23" spans="1:20" ht="12" customHeight="1">
      <c r="A23" s="4" t="s">
        <v>91</v>
      </c>
      <c r="B23" s="4" t="s">
        <v>1</v>
      </c>
      <c r="C23" s="4" t="s">
        <v>2</v>
      </c>
      <c r="D23" s="16">
        <v>6.3095734448019296E-7</v>
      </c>
      <c r="E23" s="17">
        <v>75</v>
      </c>
      <c r="F23" s="18">
        <v>3</v>
      </c>
      <c r="G23" s="19">
        <f t="shared" si="0"/>
        <v>78</v>
      </c>
      <c r="H23" s="20">
        <f t="shared" si="1"/>
        <v>3.8461538461538464E-2</v>
      </c>
      <c r="I23" s="20"/>
      <c r="J23" s="19">
        <v>41</v>
      </c>
      <c r="K23" s="19">
        <v>0</v>
      </c>
      <c r="L23" s="19">
        <f t="shared" si="2"/>
        <v>41</v>
      </c>
      <c r="M23" s="20">
        <f t="shared" si="3"/>
        <v>0</v>
      </c>
      <c r="N23" s="4" t="s">
        <v>92</v>
      </c>
      <c r="O23" s="4" t="s">
        <v>93</v>
      </c>
      <c r="P23" s="4" t="s">
        <v>26</v>
      </c>
    </row>
    <row r="24" spans="1:20" ht="12" customHeight="1">
      <c r="A24" s="4" t="s">
        <v>94</v>
      </c>
      <c r="B24" s="4" t="s">
        <v>14</v>
      </c>
      <c r="C24" s="4" t="s">
        <v>23</v>
      </c>
      <c r="D24" s="16">
        <v>3.9810717055349602E-7</v>
      </c>
      <c r="E24" s="17">
        <v>104</v>
      </c>
      <c r="F24" s="18">
        <v>4</v>
      </c>
      <c r="G24" s="19">
        <f t="shared" si="0"/>
        <v>108</v>
      </c>
      <c r="H24" s="20">
        <f t="shared" si="1"/>
        <v>3.7037037037037035E-2</v>
      </c>
      <c r="I24" s="20"/>
      <c r="J24" s="19">
        <v>60</v>
      </c>
      <c r="K24" s="19">
        <v>0</v>
      </c>
      <c r="L24" s="19">
        <f t="shared" si="2"/>
        <v>60</v>
      </c>
      <c r="M24" s="20">
        <f t="shared" si="3"/>
        <v>0</v>
      </c>
      <c r="N24" s="4" t="s">
        <v>95</v>
      </c>
      <c r="O24" s="4" t="s">
        <v>96</v>
      </c>
      <c r="P24" s="4" t="s">
        <v>11</v>
      </c>
      <c r="Q24" s="4" t="s">
        <v>37</v>
      </c>
      <c r="R24" s="4" t="s">
        <v>97</v>
      </c>
    </row>
    <row r="25" spans="1:20" ht="12" customHeight="1">
      <c r="A25" s="4" t="s">
        <v>98</v>
      </c>
      <c r="B25" s="4" t="s">
        <v>1</v>
      </c>
      <c r="C25" s="4" t="s">
        <v>2</v>
      </c>
      <c r="D25" s="16">
        <v>7.9432823472428206E-8</v>
      </c>
      <c r="E25" s="17">
        <v>210</v>
      </c>
      <c r="F25" s="18">
        <v>8</v>
      </c>
      <c r="G25" s="19">
        <f t="shared" si="0"/>
        <v>218</v>
      </c>
      <c r="H25" s="20">
        <f t="shared" si="1"/>
        <v>3.669724770642202E-2</v>
      </c>
      <c r="I25" s="20"/>
      <c r="J25" s="19">
        <v>132</v>
      </c>
      <c r="K25" s="19">
        <v>0</v>
      </c>
      <c r="L25" s="19">
        <f t="shared" si="2"/>
        <v>132</v>
      </c>
      <c r="M25" s="20">
        <f t="shared" si="3"/>
        <v>0</v>
      </c>
      <c r="N25" s="4" t="s">
        <v>99</v>
      </c>
      <c r="O25" s="4" t="s">
        <v>100</v>
      </c>
      <c r="P25" s="4" t="s">
        <v>11</v>
      </c>
      <c r="Q25" s="4" t="s">
        <v>12</v>
      </c>
      <c r="R25" s="4" t="s">
        <v>13</v>
      </c>
      <c r="T25" s="4" t="s">
        <v>101</v>
      </c>
    </row>
    <row r="26" spans="1:20" ht="12" customHeight="1">
      <c r="A26" s="4" t="s">
        <v>102</v>
      </c>
      <c r="B26" s="4" t="s">
        <v>1</v>
      </c>
      <c r="C26" s="4" t="s">
        <v>2</v>
      </c>
      <c r="D26" s="16">
        <v>2.5118864315095802E-7</v>
      </c>
      <c r="E26" s="17">
        <v>133</v>
      </c>
      <c r="F26" s="18">
        <v>5</v>
      </c>
      <c r="G26" s="19">
        <f t="shared" si="0"/>
        <v>138</v>
      </c>
      <c r="H26" s="20">
        <f t="shared" si="1"/>
        <v>3.6231884057971016E-2</v>
      </c>
      <c r="I26" s="20"/>
      <c r="J26" s="19">
        <v>77</v>
      </c>
      <c r="K26" s="19">
        <v>0</v>
      </c>
      <c r="L26" s="19">
        <f t="shared" si="2"/>
        <v>77</v>
      </c>
      <c r="M26" s="20">
        <f t="shared" si="3"/>
        <v>0</v>
      </c>
      <c r="N26" s="4" t="s">
        <v>103</v>
      </c>
      <c r="O26" s="4" t="s">
        <v>104</v>
      </c>
      <c r="P26" s="4" t="s">
        <v>105</v>
      </c>
      <c r="Q26" s="4" t="s">
        <v>90</v>
      </c>
      <c r="R26" s="4" t="s">
        <v>90</v>
      </c>
    </row>
    <row r="27" spans="1:20" ht="12" customHeight="1">
      <c r="A27" s="4" t="s">
        <v>106</v>
      </c>
      <c r="B27" s="4" t="s">
        <v>7</v>
      </c>
      <c r="C27" s="4" t="s">
        <v>8</v>
      </c>
      <c r="D27" s="16">
        <v>1.99526231496887E-7</v>
      </c>
      <c r="E27" s="17">
        <v>242</v>
      </c>
      <c r="F27" s="18">
        <v>9</v>
      </c>
      <c r="G27" s="19">
        <f t="shared" si="0"/>
        <v>251</v>
      </c>
      <c r="H27" s="20">
        <f t="shared" si="1"/>
        <v>3.5856573705179286E-2</v>
      </c>
      <c r="I27" s="20"/>
      <c r="J27" s="19">
        <v>89</v>
      </c>
      <c r="K27" s="19">
        <v>0</v>
      </c>
      <c r="L27" s="19">
        <f t="shared" si="2"/>
        <v>89</v>
      </c>
      <c r="M27" s="20">
        <f t="shared" si="3"/>
        <v>0</v>
      </c>
      <c r="N27" s="4" t="s">
        <v>107</v>
      </c>
      <c r="O27" s="4" t="s">
        <v>108</v>
      </c>
      <c r="P27" s="4" t="s">
        <v>26</v>
      </c>
    </row>
    <row r="28" spans="1:20" ht="12" customHeight="1">
      <c r="A28" s="4" t="s">
        <v>109</v>
      </c>
      <c r="B28" s="4" t="s">
        <v>7</v>
      </c>
      <c r="C28" s="4" t="s">
        <v>8</v>
      </c>
      <c r="D28" s="16">
        <v>1.99526231496887E-7</v>
      </c>
      <c r="E28" s="17">
        <v>245</v>
      </c>
      <c r="F28" s="18">
        <v>9</v>
      </c>
      <c r="G28" s="19">
        <f t="shared" si="0"/>
        <v>254</v>
      </c>
      <c r="H28" s="20">
        <f t="shared" si="1"/>
        <v>3.5433070866141732E-2</v>
      </c>
      <c r="I28" s="20"/>
      <c r="J28" s="19">
        <v>90</v>
      </c>
      <c r="K28" s="19">
        <v>0</v>
      </c>
      <c r="L28" s="19">
        <f t="shared" si="2"/>
        <v>90</v>
      </c>
      <c r="M28" s="20">
        <f t="shared" si="3"/>
        <v>0</v>
      </c>
      <c r="N28" s="4" t="s">
        <v>107</v>
      </c>
      <c r="O28" s="4" t="s">
        <v>108</v>
      </c>
      <c r="P28" s="4" t="s">
        <v>26</v>
      </c>
    </row>
    <row r="29" spans="1:20" ht="12" customHeight="1">
      <c r="A29" s="4" t="s">
        <v>110</v>
      </c>
      <c r="B29" s="4" t="s">
        <v>7</v>
      </c>
      <c r="C29" s="4" t="s">
        <v>8</v>
      </c>
      <c r="D29" s="16">
        <v>6.3095734448019404E-9</v>
      </c>
      <c r="E29" s="17">
        <v>601</v>
      </c>
      <c r="F29" s="18">
        <v>22</v>
      </c>
      <c r="G29" s="19">
        <f t="shared" si="0"/>
        <v>623</v>
      </c>
      <c r="H29" s="20">
        <f t="shared" si="1"/>
        <v>3.5313001605136438E-2</v>
      </c>
      <c r="I29" s="20"/>
      <c r="J29" s="19">
        <v>256</v>
      </c>
      <c r="K29" s="19">
        <v>0</v>
      </c>
      <c r="L29" s="19">
        <f t="shared" si="2"/>
        <v>256</v>
      </c>
      <c r="M29" s="20">
        <f t="shared" si="3"/>
        <v>0</v>
      </c>
      <c r="N29" s="4" t="s">
        <v>111</v>
      </c>
      <c r="O29" s="4" t="s">
        <v>112</v>
      </c>
      <c r="P29" s="4" t="s">
        <v>113</v>
      </c>
      <c r="Q29" s="4" t="s">
        <v>114</v>
      </c>
      <c r="R29" s="4" t="s">
        <v>115</v>
      </c>
    </row>
    <row r="30" spans="1:20" ht="12" customHeight="1">
      <c r="A30" s="4" t="s">
        <v>116</v>
      </c>
      <c r="B30" s="4" t="s">
        <v>7</v>
      </c>
      <c r="C30" s="4" t="s">
        <v>8</v>
      </c>
      <c r="D30" s="16">
        <v>1E-8</v>
      </c>
      <c r="E30" s="17">
        <v>427</v>
      </c>
      <c r="F30" s="18">
        <v>14</v>
      </c>
      <c r="G30" s="19">
        <f t="shared" si="0"/>
        <v>441</v>
      </c>
      <c r="H30" s="20">
        <f t="shared" si="1"/>
        <v>3.1746031746031744E-2</v>
      </c>
      <c r="I30" s="20"/>
      <c r="J30" s="19">
        <v>231</v>
      </c>
      <c r="K30" s="19">
        <v>0</v>
      </c>
      <c r="L30" s="19">
        <f t="shared" si="2"/>
        <v>231</v>
      </c>
      <c r="M30" s="20">
        <f t="shared" si="3"/>
        <v>0</v>
      </c>
      <c r="N30" s="22" t="s">
        <v>541</v>
      </c>
      <c r="O30" s="4" t="s">
        <v>117</v>
      </c>
      <c r="P30" s="4" t="s">
        <v>26</v>
      </c>
    </row>
    <row r="31" spans="1:20" ht="12" customHeight="1">
      <c r="A31" s="4" t="s">
        <v>118</v>
      </c>
      <c r="B31" s="4" t="s">
        <v>1</v>
      </c>
      <c r="C31" s="4" t="s">
        <v>2</v>
      </c>
      <c r="D31" s="16">
        <v>2.5118864315095801E-8</v>
      </c>
      <c r="E31" s="17">
        <v>458</v>
      </c>
      <c r="F31" s="18">
        <v>15</v>
      </c>
      <c r="G31" s="19">
        <f t="shared" si="0"/>
        <v>473</v>
      </c>
      <c r="H31" s="20">
        <f t="shared" si="1"/>
        <v>3.1712473572938688E-2</v>
      </c>
      <c r="I31" s="20"/>
      <c r="J31" s="19">
        <v>192</v>
      </c>
      <c r="K31" s="19">
        <v>0</v>
      </c>
      <c r="L31" s="19">
        <f t="shared" si="2"/>
        <v>192</v>
      </c>
      <c r="M31" s="20">
        <f t="shared" si="3"/>
        <v>0</v>
      </c>
      <c r="N31" s="4" t="s">
        <v>119</v>
      </c>
      <c r="O31" s="4" t="s">
        <v>120</v>
      </c>
      <c r="P31" s="4" t="s">
        <v>121</v>
      </c>
      <c r="Q31" s="4" t="s">
        <v>122</v>
      </c>
      <c r="R31" s="4" t="s">
        <v>123</v>
      </c>
    </row>
    <row r="32" spans="1:20" ht="12" customHeight="1">
      <c r="A32" s="4" t="s">
        <v>124</v>
      </c>
      <c r="B32" s="4" t="s">
        <v>1</v>
      </c>
      <c r="C32" s="4" t="s">
        <v>2</v>
      </c>
      <c r="D32" s="16">
        <v>3.9810717055349602E-7</v>
      </c>
      <c r="E32" s="17">
        <v>126</v>
      </c>
      <c r="F32" s="18">
        <v>4</v>
      </c>
      <c r="G32" s="19">
        <f t="shared" si="0"/>
        <v>130</v>
      </c>
      <c r="H32" s="20">
        <f t="shared" si="1"/>
        <v>3.0769230769230771E-2</v>
      </c>
      <c r="I32" s="20"/>
      <c r="J32" s="19">
        <v>66</v>
      </c>
      <c r="K32" s="19">
        <v>0</v>
      </c>
      <c r="L32" s="19">
        <f t="shared" si="2"/>
        <v>66</v>
      </c>
      <c r="M32" s="20">
        <f t="shared" si="3"/>
        <v>0</v>
      </c>
      <c r="N32" s="4" t="s">
        <v>125</v>
      </c>
      <c r="O32" s="4" t="s">
        <v>126</v>
      </c>
      <c r="P32" s="4" t="s">
        <v>121</v>
      </c>
      <c r="Q32" s="4" t="s">
        <v>122</v>
      </c>
      <c r="R32" s="4" t="s">
        <v>123</v>
      </c>
    </row>
    <row r="33" spans="1:19" ht="12" customHeight="1">
      <c r="A33" s="4" t="s">
        <v>127</v>
      </c>
      <c r="B33" s="4" t="s">
        <v>7</v>
      </c>
      <c r="C33" s="4" t="s">
        <v>8</v>
      </c>
      <c r="D33" s="16">
        <v>3.9810717055349597E-8</v>
      </c>
      <c r="E33" s="17">
        <v>381</v>
      </c>
      <c r="F33" s="18">
        <v>12</v>
      </c>
      <c r="G33" s="19">
        <f t="shared" si="0"/>
        <v>393</v>
      </c>
      <c r="H33" s="20">
        <f t="shared" si="1"/>
        <v>3.0534351145038167E-2</v>
      </c>
      <c r="I33" s="20"/>
      <c r="J33" s="19">
        <v>161</v>
      </c>
      <c r="K33" s="19">
        <v>0</v>
      </c>
      <c r="L33" s="19">
        <f t="shared" si="2"/>
        <v>161</v>
      </c>
      <c r="M33" s="20">
        <f t="shared" si="3"/>
        <v>0</v>
      </c>
      <c r="N33" s="4" t="s">
        <v>128</v>
      </c>
      <c r="O33" s="4" t="s">
        <v>129</v>
      </c>
      <c r="P33" s="4" t="s">
        <v>11</v>
      </c>
      <c r="Q33" s="4" t="s">
        <v>37</v>
      </c>
      <c r="R33" s="4" t="s">
        <v>130</v>
      </c>
    </row>
    <row r="34" spans="1:19" ht="12" customHeight="1">
      <c r="A34" s="4" t="s">
        <v>131</v>
      </c>
      <c r="B34" s="4" t="s">
        <v>29</v>
      </c>
      <c r="C34" s="4" t="s">
        <v>30</v>
      </c>
      <c r="D34" s="16">
        <v>6.3095734448019296E-7</v>
      </c>
      <c r="E34" s="17">
        <v>96</v>
      </c>
      <c r="F34" s="18">
        <v>3</v>
      </c>
      <c r="G34" s="19">
        <f t="shared" si="0"/>
        <v>99</v>
      </c>
      <c r="H34" s="20">
        <f t="shared" si="1"/>
        <v>3.0303030303030304E-2</v>
      </c>
      <c r="I34" s="20"/>
      <c r="J34" s="19">
        <v>38</v>
      </c>
      <c r="K34" s="19">
        <v>0</v>
      </c>
      <c r="L34" s="19">
        <f t="shared" si="2"/>
        <v>38</v>
      </c>
      <c r="M34" s="20">
        <f t="shared" si="3"/>
        <v>0</v>
      </c>
      <c r="N34" s="4" t="s">
        <v>132</v>
      </c>
      <c r="O34" s="4" t="s">
        <v>133</v>
      </c>
      <c r="P34" s="4" t="s">
        <v>11</v>
      </c>
      <c r="Q34" s="4" t="s">
        <v>12</v>
      </c>
      <c r="R34" s="4" t="s">
        <v>13</v>
      </c>
    </row>
    <row r="35" spans="1:19" ht="12" customHeight="1">
      <c r="A35" s="4" t="s">
        <v>134</v>
      </c>
      <c r="B35" s="4" t="s">
        <v>7</v>
      </c>
      <c r="C35" s="4" t="s">
        <v>8</v>
      </c>
      <c r="D35" s="16">
        <v>1.5848931924611101E-9</v>
      </c>
      <c r="E35" s="17">
        <v>789</v>
      </c>
      <c r="F35" s="18">
        <v>24</v>
      </c>
      <c r="G35" s="19">
        <f t="shared" si="0"/>
        <v>813</v>
      </c>
      <c r="H35" s="20">
        <f t="shared" si="1"/>
        <v>2.9520295202952029E-2</v>
      </c>
      <c r="I35" s="20"/>
      <c r="J35" s="19">
        <v>326</v>
      </c>
      <c r="K35" s="19">
        <v>0</v>
      </c>
      <c r="L35" s="19">
        <f t="shared" si="2"/>
        <v>326</v>
      </c>
      <c r="M35" s="20">
        <f t="shared" si="3"/>
        <v>0</v>
      </c>
      <c r="N35" s="4" t="s">
        <v>9</v>
      </c>
      <c r="O35" s="4" t="s">
        <v>10</v>
      </c>
      <c r="P35" s="4" t="s">
        <v>26</v>
      </c>
    </row>
    <row r="36" spans="1:19" ht="12" customHeight="1">
      <c r="A36" s="4" t="s">
        <v>135</v>
      </c>
      <c r="B36" s="4" t="s">
        <v>7</v>
      </c>
      <c r="C36" s="4" t="s">
        <v>8</v>
      </c>
      <c r="E36" s="17">
        <v>1029</v>
      </c>
      <c r="F36" s="18">
        <v>29</v>
      </c>
      <c r="G36" s="19">
        <f t="shared" si="0"/>
        <v>1058</v>
      </c>
      <c r="H36" s="20">
        <f t="shared" si="1"/>
        <v>2.7410207939508508E-2</v>
      </c>
      <c r="I36" s="20"/>
      <c r="J36" s="19">
        <v>551</v>
      </c>
      <c r="K36" s="19">
        <v>0</v>
      </c>
      <c r="L36" s="19">
        <f t="shared" si="2"/>
        <v>551</v>
      </c>
      <c r="M36" s="20">
        <f t="shared" si="3"/>
        <v>0</v>
      </c>
      <c r="N36" s="4" t="s">
        <v>136</v>
      </c>
      <c r="O36" s="4" t="s">
        <v>137</v>
      </c>
      <c r="P36" s="4" t="s">
        <v>26</v>
      </c>
    </row>
    <row r="37" spans="1:19" ht="12" customHeight="1">
      <c r="A37" s="4" t="s">
        <v>138</v>
      </c>
      <c r="B37" s="4" t="s">
        <v>139</v>
      </c>
      <c r="C37" s="4" t="s">
        <v>140</v>
      </c>
      <c r="D37" s="16">
        <v>1.99526231496887E-8</v>
      </c>
      <c r="E37" s="17">
        <v>381</v>
      </c>
      <c r="F37" s="18">
        <v>8</v>
      </c>
      <c r="G37" s="19">
        <f t="shared" si="0"/>
        <v>389</v>
      </c>
      <c r="H37" s="20">
        <f t="shared" ref="H37:H68" si="4">F37/G37</f>
        <v>2.056555269922879E-2</v>
      </c>
      <c r="I37" s="20"/>
      <c r="J37" s="19">
        <v>211</v>
      </c>
      <c r="K37" s="19">
        <v>0</v>
      </c>
      <c r="L37" s="19">
        <f t="shared" si="2"/>
        <v>211</v>
      </c>
      <c r="M37" s="20">
        <f t="shared" ref="M37:M68" si="5">K:K/L:L</f>
        <v>0</v>
      </c>
      <c r="N37" s="4" t="s">
        <v>141</v>
      </c>
      <c r="O37" s="4" t="s">
        <v>142</v>
      </c>
      <c r="P37" s="4" t="s">
        <v>11</v>
      </c>
      <c r="Q37" s="4" t="s">
        <v>12</v>
      </c>
      <c r="R37" s="4" t="s">
        <v>13</v>
      </c>
      <c r="S37" s="4" t="s">
        <v>143</v>
      </c>
    </row>
    <row r="38" spans="1:19" s="23" customFormat="1" ht="12" customHeight="1">
      <c r="A38" s="23" t="s">
        <v>144</v>
      </c>
      <c r="B38" s="23" t="s">
        <v>1</v>
      </c>
      <c r="C38" s="23" t="s">
        <v>2</v>
      </c>
      <c r="E38" s="24">
        <v>369</v>
      </c>
      <c r="F38" s="25">
        <v>21</v>
      </c>
      <c r="G38" s="25">
        <f t="shared" si="0"/>
        <v>390</v>
      </c>
      <c r="H38" s="26">
        <f t="shared" si="4"/>
        <v>5.3846153846153849E-2</v>
      </c>
      <c r="I38" s="26"/>
      <c r="J38" s="25">
        <v>170</v>
      </c>
      <c r="K38" s="25">
        <v>1</v>
      </c>
      <c r="L38" s="25">
        <f t="shared" si="2"/>
        <v>171</v>
      </c>
      <c r="M38" s="26">
        <f t="shared" si="5"/>
        <v>5.8479532163742687E-3</v>
      </c>
      <c r="N38" s="23" t="s">
        <v>145</v>
      </c>
      <c r="O38" s="23" t="s">
        <v>146</v>
      </c>
      <c r="P38" s="23" t="s">
        <v>11</v>
      </c>
      <c r="Q38" s="23" t="s">
        <v>37</v>
      </c>
      <c r="R38" s="23" t="s">
        <v>147</v>
      </c>
      <c r="S38" s="23">
        <v>1506661</v>
      </c>
    </row>
    <row r="39" spans="1:19" s="23" customFormat="1" ht="12" customHeight="1">
      <c r="A39" s="23" t="s">
        <v>148</v>
      </c>
      <c r="B39" s="23" t="s">
        <v>7</v>
      </c>
      <c r="C39" s="23" t="s">
        <v>8</v>
      </c>
      <c r="E39" s="24">
        <v>300</v>
      </c>
      <c r="F39" s="25">
        <v>9</v>
      </c>
      <c r="G39" s="25">
        <f t="shared" si="0"/>
        <v>309</v>
      </c>
      <c r="H39" s="26">
        <f t="shared" si="4"/>
        <v>2.9126213592233011E-2</v>
      </c>
      <c r="I39" s="26"/>
      <c r="J39" s="25">
        <v>168</v>
      </c>
      <c r="K39" s="25">
        <v>1</v>
      </c>
      <c r="L39" s="25">
        <f t="shared" si="2"/>
        <v>169</v>
      </c>
      <c r="M39" s="26">
        <f t="shared" si="5"/>
        <v>5.9171597633136093E-3</v>
      </c>
      <c r="N39" s="23" t="s">
        <v>149</v>
      </c>
      <c r="O39" s="23" t="s">
        <v>150</v>
      </c>
      <c r="P39" s="23" t="s">
        <v>11</v>
      </c>
      <c r="Q39" s="23" t="s">
        <v>37</v>
      </c>
      <c r="R39" s="23" t="s">
        <v>151</v>
      </c>
    </row>
    <row r="40" spans="1:19" s="23" customFormat="1" ht="12" customHeight="1">
      <c r="A40" s="23" t="s">
        <v>152</v>
      </c>
      <c r="B40" s="23" t="s">
        <v>1</v>
      </c>
      <c r="C40" s="23" t="s">
        <v>2</v>
      </c>
      <c r="E40" s="24">
        <v>348</v>
      </c>
      <c r="F40" s="25">
        <v>17</v>
      </c>
      <c r="G40" s="25">
        <f t="shared" si="0"/>
        <v>365</v>
      </c>
      <c r="H40" s="26">
        <f t="shared" si="4"/>
        <v>4.6575342465753428E-2</v>
      </c>
      <c r="I40" s="26"/>
      <c r="J40" s="25">
        <v>154</v>
      </c>
      <c r="K40" s="25">
        <v>1</v>
      </c>
      <c r="L40" s="25">
        <f t="shared" si="2"/>
        <v>155</v>
      </c>
      <c r="M40" s="26">
        <f t="shared" si="5"/>
        <v>6.4516129032258064E-3</v>
      </c>
      <c r="N40" s="23" t="s">
        <v>92</v>
      </c>
      <c r="O40" s="23" t="s">
        <v>93</v>
      </c>
      <c r="P40" s="23" t="s">
        <v>26</v>
      </c>
    </row>
    <row r="41" spans="1:19" s="23" customFormat="1" ht="12" customHeight="1">
      <c r="A41" s="23" t="s">
        <v>153</v>
      </c>
      <c r="B41" s="23" t="s">
        <v>7</v>
      </c>
      <c r="C41" s="23" t="s">
        <v>8</v>
      </c>
      <c r="E41" s="24">
        <v>439</v>
      </c>
      <c r="F41" s="25">
        <v>14</v>
      </c>
      <c r="G41" s="25">
        <f t="shared" si="0"/>
        <v>453</v>
      </c>
      <c r="H41" s="26">
        <f t="shared" si="4"/>
        <v>3.0905077262693158E-2</v>
      </c>
      <c r="I41" s="26"/>
      <c r="J41" s="25">
        <v>282</v>
      </c>
      <c r="K41" s="25">
        <v>2</v>
      </c>
      <c r="L41" s="25">
        <f t="shared" si="2"/>
        <v>284</v>
      </c>
      <c r="M41" s="26">
        <f t="shared" si="5"/>
        <v>7.0422535211267607E-3</v>
      </c>
      <c r="N41" s="23" t="s">
        <v>154</v>
      </c>
      <c r="O41" s="23" t="s">
        <v>155</v>
      </c>
      <c r="P41" s="23" t="s">
        <v>5</v>
      </c>
    </row>
    <row r="42" spans="1:19" s="23" customFormat="1" ht="12" customHeight="1">
      <c r="A42" s="23" t="s">
        <v>156</v>
      </c>
      <c r="B42" s="23" t="s">
        <v>1</v>
      </c>
      <c r="C42" s="23" t="s">
        <v>2</v>
      </c>
      <c r="E42" s="24">
        <v>462</v>
      </c>
      <c r="F42" s="25">
        <v>16</v>
      </c>
      <c r="G42" s="25">
        <f t="shared" si="0"/>
        <v>478</v>
      </c>
      <c r="H42" s="26">
        <f t="shared" si="4"/>
        <v>3.3472803347280332E-2</v>
      </c>
      <c r="I42" s="26"/>
      <c r="J42" s="25">
        <v>258</v>
      </c>
      <c r="K42" s="25">
        <v>2</v>
      </c>
      <c r="L42" s="25">
        <f t="shared" si="2"/>
        <v>260</v>
      </c>
      <c r="M42" s="26">
        <f t="shared" si="5"/>
        <v>7.6923076923076927E-3</v>
      </c>
      <c r="N42" s="23" t="s">
        <v>157</v>
      </c>
      <c r="O42" s="23" t="s">
        <v>158</v>
      </c>
      <c r="P42" s="23" t="s">
        <v>11</v>
      </c>
      <c r="Q42" s="23" t="s">
        <v>37</v>
      </c>
      <c r="R42" s="23" t="s">
        <v>159</v>
      </c>
    </row>
    <row r="43" spans="1:19" s="23" customFormat="1" ht="12" customHeight="1">
      <c r="A43" s="23" t="s">
        <v>160</v>
      </c>
      <c r="B43" s="23" t="s">
        <v>1</v>
      </c>
      <c r="C43" s="23" t="s">
        <v>2</v>
      </c>
      <c r="D43" s="27">
        <v>3.9810717055349602E-7</v>
      </c>
      <c r="E43" s="24">
        <v>154</v>
      </c>
      <c r="F43" s="25">
        <v>5</v>
      </c>
      <c r="G43" s="25">
        <f t="shared" si="0"/>
        <v>159</v>
      </c>
      <c r="H43" s="26">
        <f t="shared" si="4"/>
        <v>3.1446540880503145E-2</v>
      </c>
      <c r="I43" s="26"/>
      <c r="J43" s="25">
        <v>122</v>
      </c>
      <c r="K43" s="25">
        <v>1</v>
      </c>
      <c r="L43" s="25">
        <f t="shared" si="2"/>
        <v>123</v>
      </c>
      <c r="M43" s="26">
        <f t="shared" si="5"/>
        <v>8.130081300813009E-3</v>
      </c>
      <c r="N43" s="23" t="s">
        <v>161</v>
      </c>
      <c r="O43" s="23" t="s">
        <v>162</v>
      </c>
      <c r="P43" s="23" t="s">
        <v>121</v>
      </c>
      <c r="Q43" s="23" t="s">
        <v>163</v>
      </c>
      <c r="R43" s="23" t="s">
        <v>164</v>
      </c>
    </row>
    <row r="44" spans="1:19" s="23" customFormat="1" ht="12" customHeight="1">
      <c r="A44" s="23" t="s">
        <v>165</v>
      </c>
      <c r="B44" s="23" t="s">
        <v>7</v>
      </c>
      <c r="C44" s="23" t="s">
        <v>8</v>
      </c>
      <c r="E44" s="24">
        <v>442</v>
      </c>
      <c r="F44" s="25">
        <v>17</v>
      </c>
      <c r="G44" s="25">
        <f t="shared" si="0"/>
        <v>459</v>
      </c>
      <c r="H44" s="26">
        <f t="shared" si="4"/>
        <v>3.7037037037037035E-2</v>
      </c>
      <c r="I44" s="26"/>
      <c r="J44" s="25">
        <v>239</v>
      </c>
      <c r="K44" s="25">
        <v>2</v>
      </c>
      <c r="L44" s="25">
        <f t="shared" si="2"/>
        <v>241</v>
      </c>
      <c r="M44" s="26">
        <f t="shared" si="5"/>
        <v>8.2987551867219917E-3</v>
      </c>
      <c r="N44" s="23" t="s">
        <v>166</v>
      </c>
      <c r="O44" s="23" t="s">
        <v>167</v>
      </c>
      <c r="P44" s="23" t="s">
        <v>11</v>
      </c>
      <c r="Q44" s="23" t="s">
        <v>37</v>
      </c>
      <c r="R44" s="23" t="s">
        <v>168</v>
      </c>
    </row>
    <row r="45" spans="1:19" s="23" customFormat="1" ht="12" customHeight="1">
      <c r="A45" s="23" t="s">
        <v>169</v>
      </c>
      <c r="B45" s="23" t="s">
        <v>29</v>
      </c>
      <c r="C45" s="23" t="s">
        <v>170</v>
      </c>
      <c r="E45" s="24">
        <v>468</v>
      </c>
      <c r="F45" s="25">
        <v>18</v>
      </c>
      <c r="G45" s="25">
        <f t="shared" si="0"/>
        <v>486</v>
      </c>
      <c r="H45" s="26">
        <f t="shared" si="4"/>
        <v>3.7037037037037035E-2</v>
      </c>
      <c r="I45" s="26"/>
      <c r="J45" s="25">
        <v>215</v>
      </c>
      <c r="K45" s="25">
        <v>2</v>
      </c>
      <c r="L45" s="25">
        <f t="shared" si="2"/>
        <v>217</v>
      </c>
      <c r="M45" s="26">
        <f t="shared" si="5"/>
        <v>9.2165898617511521E-3</v>
      </c>
      <c r="N45" s="23" t="s">
        <v>119</v>
      </c>
      <c r="O45" s="23" t="s">
        <v>120</v>
      </c>
      <c r="P45" s="23" t="s">
        <v>171</v>
      </c>
      <c r="Q45" s="23" t="s">
        <v>90</v>
      </c>
      <c r="R45" s="23" t="s">
        <v>90</v>
      </c>
    </row>
    <row r="46" spans="1:19" s="23" customFormat="1" ht="12" customHeight="1">
      <c r="A46" s="23" t="s">
        <v>172</v>
      </c>
      <c r="B46" s="23" t="s">
        <v>7</v>
      </c>
      <c r="C46" s="23" t="s">
        <v>8</v>
      </c>
      <c r="E46" s="24">
        <v>927</v>
      </c>
      <c r="F46" s="25">
        <v>42</v>
      </c>
      <c r="G46" s="25">
        <f t="shared" si="0"/>
        <v>969</v>
      </c>
      <c r="H46" s="26">
        <f t="shared" si="4"/>
        <v>4.3343653250773995E-2</v>
      </c>
      <c r="I46" s="26"/>
      <c r="J46" s="25">
        <v>475</v>
      </c>
      <c r="K46" s="25">
        <v>5</v>
      </c>
      <c r="L46" s="25">
        <f t="shared" si="2"/>
        <v>480</v>
      </c>
      <c r="M46" s="26">
        <f t="shared" si="5"/>
        <v>1.0416666666666666E-2</v>
      </c>
      <c r="N46" s="23" t="s">
        <v>173</v>
      </c>
      <c r="O46" s="23" t="s">
        <v>174</v>
      </c>
      <c r="P46" s="23" t="s">
        <v>11</v>
      </c>
      <c r="Q46" s="23" t="s">
        <v>37</v>
      </c>
      <c r="R46" s="23" t="s">
        <v>175</v>
      </c>
    </row>
    <row r="47" spans="1:19" s="23" customFormat="1" ht="12" customHeight="1">
      <c r="A47" s="23" t="s">
        <v>176</v>
      </c>
      <c r="B47" s="23" t="s">
        <v>1</v>
      </c>
      <c r="C47" s="23" t="s">
        <v>2</v>
      </c>
      <c r="E47" s="24">
        <v>255</v>
      </c>
      <c r="F47" s="25">
        <v>8</v>
      </c>
      <c r="G47" s="25">
        <f t="shared" si="0"/>
        <v>263</v>
      </c>
      <c r="H47" s="26">
        <f t="shared" si="4"/>
        <v>3.0418250950570342E-2</v>
      </c>
      <c r="I47" s="26"/>
      <c r="J47" s="25">
        <v>157</v>
      </c>
      <c r="K47" s="25">
        <v>2</v>
      </c>
      <c r="L47" s="25">
        <f t="shared" si="2"/>
        <v>159</v>
      </c>
      <c r="M47" s="26">
        <f t="shared" si="5"/>
        <v>1.2578616352201259E-2</v>
      </c>
      <c r="N47" s="23" t="s">
        <v>177</v>
      </c>
      <c r="O47" s="23" t="s">
        <v>178</v>
      </c>
      <c r="P47" s="23" t="s">
        <v>11</v>
      </c>
      <c r="Q47" s="23" t="s">
        <v>37</v>
      </c>
      <c r="R47" s="23" t="s">
        <v>179</v>
      </c>
    </row>
    <row r="48" spans="1:19" s="23" customFormat="1" ht="12" customHeight="1">
      <c r="A48" s="23" t="s">
        <v>180</v>
      </c>
      <c r="B48" s="23" t="s">
        <v>29</v>
      </c>
      <c r="C48" s="23" t="s">
        <v>30</v>
      </c>
      <c r="E48" s="24">
        <v>318</v>
      </c>
      <c r="F48" s="25">
        <v>10</v>
      </c>
      <c r="G48" s="25">
        <f t="shared" si="0"/>
        <v>328</v>
      </c>
      <c r="H48" s="26">
        <f t="shared" si="4"/>
        <v>3.048780487804878E-2</v>
      </c>
      <c r="I48" s="26"/>
      <c r="J48" s="25">
        <v>151</v>
      </c>
      <c r="K48" s="25">
        <v>2</v>
      </c>
      <c r="L48" s="25">
        <f t="shared" si="2"/>
        <v>153</v>
      </c>
      <c r="M48" s="26">
        <f t="shared" si="5"/>
        <v>1.3071895424836602E-2</v>
      </c>
      <c r="N48" s="23" t="s">
        <v>181</v>
      </c>
      <c r="O48" s="23" t="s">
        <v>182</v>
      </c>
      <c r="P48" s="23" t="s">
        <v>11</v>
      </c>
      <c r="Q48" s="23" t="s">
        <v>37</v>
      </c>
      <c r="R48" s="23" t="s">
        <v>183</v>
      </c>
    </row>
    <row r="49" spans="1:18" s="23" customFormat="1" ht="12" customHeight="1">
      <c r="A49" s="23" t="s">
        <v>184</v>
      </c>
      <c r="B49" s="23" t="s">
        <v>7</v>
      </c>
      <c r="C49" s="23" t="s">
        <v>8</v>
      </c>
      <c r="D49" s="27">
        <v>1.25892541179416E-6</v>
      </c>
      <c r="E49" s="24">
        <v>108</v>
      </c>
      <c r="F49" s="25">
        <v>7</v>
      </c>
      <c r="G49" s="25">
        <f t="shared" si="0"/>
        <v>115</v>
      </c>
      <c r="H49" s="26">
        <f t="shared" si="4"/>
        <v>6.0869565217391307E-2</v>
      </c>
      <c r="I49" s="26"/>
      <c r="J49" s="25">
        <v>73</v>
      </c>
      <c r="K49" s="25">
        <v>1</v>
      </c>
      <c r="L49" s="25">
        <f t="shared" si="2"/>
        <v>74</v>
      </c>
      <c r="M49" s="26">
        <f t="shared" si="5"/>
        <v>1.3513513513513514E-2</v>
      </c>
      <c r="N49" s="23" t="s">
        <v>185</v>
      </c>
      <c r="O49" s="23" t="s">
        <v>186</v>
      </c>
      <c r="P49" s="23" t="s">
        <v>11</v>
      </c>
      <c r="Q49" s="23" t="s">
        <v>37</v>
      </c>
      <c r="R49" s="23" t="s">
        <v>187</v>
      </c>
    </row>
    <row r="50" spans="1:18" s="23" customFormat="1" ht="12" customHeight="1">
      <c r="A50" s="23" t="s">
        <v>188</v>
      </c>
      <c r="B50" s="23" t="s">
        <v>1</v>
      </c>
      <c r="C50" s="23" t="s">
        <v>2</v>
      </c>
      <c r="E50" s="24">
        <v>127</v>
      </c>
      <c r="F50" s="25">
        <v>4</v>
      </c>
      <c r="G50" s="25">
        <f t="shared" si="0"/>
        <v>131</v>
      </c>
      <c r="H50" s="26">
        <f t="shared" si="4"/>
        <v>3.0534351145038167E-2</v>
      </c>
      <c r="I50" s="26"/>
      <c r="J50" s="25">
        <v>72</v>
      </c>
      <c r="K50" s="25">
        <v>1</v>
      </c>
      <c r="L50" s="25">
        <f t="shared" si="2"/>
        <v>73</v>
      </c>
      <c r="M50" s="26">
        <f t="shared" si="5"/>
        <v>1.3698630136986301E-2</v>
      </c>
      <c r="N50" s="23" t="s">
        <v>189</v>
      </c>
      <c r="O50" s="23" t="s">
        <v>190</v>
      </c>
      <c r="P50" s="23" t="s">
        <v>26</v>
      </c>
    </row>
    <row r="51" spans="1:18" s="23" customFormat="1" ht="12" customHeight="1">
      <c r="A51" s="23" t="s">
        <v>191</v>
      </c>
      <c r="B51" s="23" t="s">
        <v>7</v>
      </c>
      <c r="C51" s="23" t="s">
        <v>8</v>
      </c>
      <c r="D51" s="27">
        <v>1.25892541179416E-6</v>
      </c>
      <c r="E51" s="24">
        <v>101</v>
      </c>
      <c r="F51" s="25">
        <v>5</v>
      </c>
      <c r="G51" s="25">
        <f t="shared" si="0"/>
        <v>106</v>
      </c>
      <c r="H51" s="26">
        <f t="shared" si="4"/>
        <v>4.716981132075472E-2</v>
      </c>
      <c r="I51" s="26"/>
      <c r="J51" s="25">
        <v>70</v>
      </c>
      <c r="K51" s="25">
        <v>1</v>
      </c>
      <c r="L51" s="25">
        <f t="shared" si="2"/>
        <v>71</v>
      </c>
      <c r="M51" s="26">
        <f t="shared" si="5"/>
        <v>1.4084507042253521E-2</v>
      </c>
      <c r="N51" s="23" t="s">
        <v>192</v>
      </c>
      <c r="O51" s="23" t="s">
        <v>193</v>
      </c>
      <c r="P51" s="23" t="s">
        <v>11</v>
      </c>
      <c r="Q51" s="23" t="s">
        <v>12</v>
      </c>
      <c r="R51" s="23" t="s">
        <v>13</v>
      </c>
    </row>
    <row r="52" spans="1:18" s="23" customFormat="1" ht="12" customHeight="1">
      <c r="A52" s="23" t="s">
        <v>194</v>
      </c>
      <c r="B52" s="23" t="s">
        <v>1</v>
      </c>
      <c r="C52" s="23" t="s">
        <v>2</v>
      </c>
      <c r="E52" s="24">
        <v>129</v>
      </c>
      <c r="F52" s="25">
        <v>4</v>
      </c>
      <c r="G52" s="25">
        <f t="shared" si="0"/>
        <v>133</v>
      </c>
      <c r="H52" s="26">
        <f t="shared" si="4"/>
        <v>3.007518796992481E-2</v>
      </c>
      <c r="I52" s="26"/>
      <c r="J52" s="25">
        <v>67</v>
      </c>
      <c r="K52" s="25">
        <v>1</v>
      </c>
      <c r="L52" s="25">
        <f t="shared" si="2"/>
        <v>68</v>
      </c>
      <c r="M52" s="26">
        <f t="shared" si="5"/>
        <v>1.4705882352941176E-2</v>
      </c>
      <c r="N52" s="23" t="s">
        <v>125</v>
      </c>
      <c r="O52" s="23" t="s">
        <v>126</v>
      </c>
      <c r="P52" s="23" t="s">
        <v>121</v>
      </c>
      <c r="Q52" s="23" t="s">
        <v>163</v>
      </c>
      <c r="R52" s="23" t="s">
        <v>195</v>
      </c>
    </row>
    <row r="53" spans="1:18" s="23" customFormat="1" ht="12" customHeight="1">
      <c r="A53" s="23" t="s">
        <v>196</v>
      </c>
      <c r="B53" s="23" t="s">
        <v>14</v>
      </c>
      <c r="C53" s="23" t="s">
        <v>23</v>
      </c>
      <c r="D53" s="27">
        <v>2.5118864315095802E-6</v>
      </c>
      <c r="E53" s="24">
        <v>120</v>
      </c>
      <c r="F53" s="25">
        <v>6</v>
      </c>
      <c r="G53" s="25">
        <f t="shared" si="0"/>
        <v>126</v>
      </c>
      <c r="H53" s="26">
        <f t="shared" si="4"/>
        <v>4.7619047619047616E-2</v>
      </c>
      <c r="I53" s="26"/>
      <c r="J53" s="25">
        <v>66</v>
      </c>
      <c r="K53" s="25">
        <v>1</v>
      </c>
      <c r="L53" s="25">
        <f t="shared" si="2"/>
        <v>67</v>
      </c>
      <c r="M53" s="26">
        <f t="shared" si="5"/>
        <v>1.4925373134328358E-2</v>
      </c>
      <c r="N53" s="23" t="s">
        <v>119</v>
      </c>
      <c r="O53" s="23" t="s">
        <v>120</v>
      </c>
      <c r="P53" s="23" t="s">
        <v>171</v>
      </c>
      <c r="Q53" s="23" t="s">
        <v>90</v>
      </c>
      <c r="R53" s="23" t="s">
        <v>90</v>
      </c>
    </row>
    <row r="54" spans="1:18" s="23" customFormat="1" ht="12" customHeight="1">
      <c r="A54" s="23" t="s">
        <v>197</v>
      </c>
      <c r="B54" s="23" t="s">
        <v>1</v>
      </c>
      <c r="C54" s="23" t="s">
        <v>2</v>
      </c>
      <c r="E54" s="24">
        <v>229</v>
      </c>
      <c r="F54" s="25">
        <v>9</v>
      </c>
      <c r="G54" s="25">
        <f t="shared" si="0"/>
        <v>238</v>
      </c>
      <c r="H54" s="26">
        <f t="shared" si="4"/>
        <v>3.7815126050420166E-2</v>
      </c>
      <c r="I54" s="26"/>
      <c r="J54" s="25">
        <v>132</v>
      </c>
      <c r="K54" s="25">
        <v>2</v>
      </c>
      <c r="L54" s="25">
        <f t="shared" si="2"/>
        <v>134</v>
      </c>
      <c r="M54" s="26">
        <f t="shared" si="5"/>
        <v>1.4925373134328358E-2</v>
      </c>
      <c r="N54" s="23" t="s">
        <v>198</v>
      </c>
      <c r="O54" s="23" t="s">
        <v>199</v>
      </c>
      <c r="P54" s="23" t="s">
        <v>26</v>
      </c>
    </row>
    <row r="55" spans="1:18" s="23" customFormat="1" ht="12" customHeight="1">
      <c r="A55" s="23" t="s">
        <v>200</v>
      </c>
      <c r="B55" s="23" t="s">
        <v>14</v>
      </c>
      <c r="C55" s="23" t="s">
        <v>23</v>
      </c>
      <c r="E55" s="24">
        <v>105</v>
      </c>
      <c r="F55" s="25">
        <v>4</v>
      </c>
      <c r="G55" s="25">
        <f t="shared" si="0"/>
        <v>109</v>
      </c>
      <c r="H55" s="26">
        <f t="shared" si="4"/>
        <v>3.669724770642202E-2</v>
      </c>
      <c r="I55" s="26"/>
      <c r="J55" s="25">
        <v>62</v>
      </c>
      <c r="K55" s="25">
        <v>1</v>
      </c>
      <c r="L55" s="25">
        <f t="shared" si="2"/>
        <v>63</v>
      </c>
      <c r="M55" s="26">
        <f t="shared" si="5"/>
        <v>1.5873015873015872E-2</v>
      </c>
      <c r="N55" s="23" t="s">
        <v>201</v>
      </c>
      <c r="O55" s="23" t="s">
        <v>202</v>
      </c>
      <c r="P55" s="23" t="s">
        <v>26</v>
      </c>
    </row>
    <row r="56" spans="1:18" s="23" customFormat="1" ht="12" customHeight="1">
      <c r="A56" s="23" t="s">
        <v>203</v>
      </c>
      <c r="B56" s="23" t="s">
        <v>7</v>
      </c>
      <c r="C56" s="23" t="s">
        <v>8</v>
      </c>
      <c r="E56" s="24">
        <v>436</v>
      </c>
      <c r="F56" s="25">
        <v>14</v>
      </c>
      <c r="G56" s="25">
        <f t="shared" si="0"/>
        <v>450</v>
      </c>
      <c r="H56" s="26">
        <f t="shared" si="4"/>
        <v>3.111111111111111E-2</v>
      </c>
      <c r="I56" s="26"/>
      <c r="J56" s="25">
        <v>248</v>
      </c>
      <c r="K56" s="25">
        <v>4</v>
      </c>
      <c r="L56" s="25">
        <f t="shared" si="2"/>
        <v>252</v>
      </c>
      <c r="M56" s="26">
        <f t="shared" si="5"/>
        <v>1.5873015873015872E-2</v>
      </c>
      <c r="N56" s="23" t="s">
        <v>204</v>
      </c>
      <c r="O56" s="23" t="s">
        <v>205</v>
      </c>
      <c r="P56" s="23" t="s">
        <v>11</v>
      </c>
      <c r="Q56" s="23" t="s">
        <v>12</v>
      </c>
      <c r="R56" s="23" t="s">
        <v>13</v>
      </c>
    </row>
    <row r="57" spans="1:18" s="23" customFormat="1" ht="12" customHeight="1">
      <c r="A57" s="23" t="s">
        <v>206</v>
      </c>
      <c r="B57" s="23" t="s">
        <v>1</v>
      </c>
      <c r="C57" s="23" t="s">
        <v>2</v>
      </c>
      <c r="E57" s="24">
        <v>110</v>
      </c>
      <c r="F57" s="25">
        <v>6</v>
      </c>
      <c r="G57" s="25">
        <f t="shared" si="0"/>
        <v>116</v>
      </c>
      <c r="H57" s="26">
        <f t="shared" si="4"/>
        <v>5.1724137931034482E-2</v>
      </c>
      <c r="I57" s="26"/>
      <c r="J57" s="25">
        <v>58</v>
      </c>
      <c r="K57" s="25">
        <v>1</v>
      </c>
      <c r="L57" s="25">
        <f t="shared" si="2"/>
        <v>59</v>
      </c>
      <c r="M57" s="26">
        <f t="shared" si="5"/>
        <v>1.6949152542372881E-2</v>
      </c>
      <c r="N57" s="23" t="s">
        <v>207</v>
      </c>
      <c r="O57" s="23" t="s">
        <v>208</v>
      </c>
      <c r="P57" s="23" t="s">
        <v>26</v>
      </c>
    </row>
    <row r="58" spans="1:18" s="23" customFormat="1" ht="12" customHeight="1">
      <c r="A58" s="23" t="s">
        <v>209</v>
      </c>
      <c r="B58" s="23" t="s">
        <v>1</v>
      </c>
      <c r="C58" s="23" t="s">
        <v>2</v>
      </c>
      <c r="E58" s="24">
        <v>188</v>
      </c>
      <c r="F58" s="25">
        <v>7</v>
      </c>
      <c r="G58" s="25">
        <f t="shared" si="0"/>
        <v>195</v>
      </c>
      <c r="H58" s="26">
        <f t="shared" si="4"/>
        <v>3.5897435897435895E-2</v>
      </c>
      <c r="I58" s="26"/>
      <c r="J58" s="25">
        <v>115</v>
      </c>
      <c r="K58" s="25">
        <v>2</v>
      </c>
      <c r="L58" s="25">
        <f t="shared" si="2"/>
        <v>117</v>
      </c>
      <c r="M58" s="26">
        <f t="shared" si="5"/>
        <v>1.7094017094017096E-2</v>
      </c>
      <c r="N58" s="23" t="s">
        <v>210</v>
      </c>
      <c r="O58" s="23" t="s">
        <v>211</v>
      </c>
      <c r="P58" s="23" t="s">
        <v>11</v>
      </c>
      <c r="Q58" s="23" t="s">
        <v>37</v>
      </c>
      <c r="R58" s="23" t="s">
        <v>212</v>
      </c>
    </row>
    <row r="59" spans="1:18" s="23" customFormat="1" ht="12" customHeight="1">
      <c r="A59" s="23" t="s">
        <v>213</v>
      </c>
      <c r="B59" s="23" t="s">
        <v>1</v>
      </c>
      <c r="C59" s="23" t="s">
        <v>2</v>
      </c>
      <c r="E59" s="24">
        <v>810</v>
      </c>
      <c r="F59" s="25">
        <v>25</v>
      </c>
      <c r="G59" s="25">
        <f t="shared" si="0"/>
        <v>835</v>
      </c>
      <c r="H59" s="26">
        <f t="shared" si="4"/>
        <v>2.9940119760479042E-2</v>
      </c>
      <c r="I59" s="26"/>
      <c r="J59" s="25">
        <v>443</v>
      </c>
      <c r="K59" s="25">
        <v>8</v>
      </c>
      <c r="L59" s="25">
        <f t="shared" si="2"/>
        <v>451</v>
      </c>
      <c r="M59" s="26">
        <f t="shared" si="5"/>
        <v>1.7738359201773836E-2</v>
      </c>
      <c r="N59" s="23" t="s">
        <v>214</v>
      </c>
      <c r="O59" s="23" t="s">
        <v>215</v>
      </c>
      <c r="P59" s="23" t="s">
        <v>26</v>
      </c>
    </row>
    <row r="60" spans="1:18" s="23" customFormat="1" ht="12" customHeight="1">
      <c r="A60" s="23" t="s">
        <v>216</v>
      </c>
      <c r="B60" s="23" t="s">
        <v>7</v>
      </c>
      <c r="C60" s="23" t="s">
        <v>8</v>
      </c>
      <c r="D60" s="27">
        <v>5.0118723362727197E-7</v>
      </c>
      <c r="E60" s="24">
        <v>101</v>
      </c>
      <c r="F60" s="25">
        <v>4</v>
      </c>
      <c r="G60" s="25">
        <f t="shared" si="0"/>
        <v>105</v>
      </c>
      <c r="H60" s="26">
        <f t="shared" si="4"/>
        <v>3.8095238095238099E-2</v>
      </c>
      <c r="I60" s="26"/>
      <c r="J60" s="25">
        <v>55</v>
      </c>
      <c r="K60" s="25">
        <v>1</v>
      </c>
      <c r="L60" s="25">
        <f t="shared" si="2"/>
        <v>56</v>
      </c>
      <c r="M60" s="26">
        <f t="shared" si="5"/>
        <v>1.7857142857142856E-2</v>
      </c>
      <c r="N60" s="23" t="s">
        <v>95</v>
      </c>
      <c r="O60" s="23" t="s">
        <v>96</v>
      </c>
      <c r="P60" s="23" t="s">
        <v>11</v>
      </c>
      <c r="Q60" s="23" t="s">
        <v>37</v>
      </c>
      <c r="R60" s="23" t="s">
        <v>217</v>
      </c>
    </row>
    <row r="61" spans="1:18" s="23" customFormat="1" ht="12" customHeight="1">
      <c r="A61" s="23" t="s">
        <v>218</v>
      </c>
      <c r="B61" s="23" t="s">
        <v>1</v>
      </c>
      <c r="C61" s="23" t="s">
        <v>41</v>
      </c>
      <c r="E61" s="24">
        <v>374</v>
      </c>
      <c r="F61" s="25">
        <v>11</v>
      </c>
      <c r="G61" s="25">
        <f t="shared" si="0"/>
        <v>385</v>
      </c>
      <c r="H61" s="26">
        <f t="shared" si="4"/>
        <v>2.8571428571428571E-2</v>
      </c>
      <c r="I61" s="26"/>
      <c r="J61" s="25">
        <v>206</v>
      </c>
      <c r="K61" s="25">
        <v>4</v>
      </c>
      <c r="L61" s="25">
        <f t="shared" si="2"/>
        <v>210</v>
      </c>
      <c r="M61" s="26">
        <f t="shared" si="5"/>
        <v>1.9047619047619049E-2</v>
      </c>
      <c r="N61" s="23" t="s">
        <v>92</v>
      </c>
      <c r="O61" s="23" t="s">
        <v>93</v>
      </c>
      <c r="P61" s="23" t="s">
        <v>26</v>
      </c>
    </row>
    <row r="62" spans="1:18" s="23" customFormat="1" ht="12" customHeight="1">
      <c r="A62" s="23" t="s">
        <v>219</v>
      </c>
      <c r="B62" s="23" t="s">
        <v>7</v>
      </c>
      <c r="C62" s="23" t="s">
        <v>8</v>
      </c>
      <c r="E62" s="24">
        <v>164</v>
      </c>
      <c r="F62" s="25">
        <v>7</v>
      </c>
      <c r="G62" s="25">
        <f t="shared" si="0"/>
        <v>171</v>
      </c>
      <c r="H62" s="26">
        <f t="shared" si="4"/>
        <v>4.0935672514619881E-2</v>
      </c>
      <c r="I62" s="26"/>
      <c r="J62" s="25">
        <v>94</v>
      </c>
      <c r="K62" s="25">
        <v>2</v>
      </c>
      <c r="L62" s="25">
        <f t="shared" si="2"/>
        <v>96</v>
      </c>
      <c r="M62" s="26">
        <f t="shared" si="5"/>
        <v>2.0833333333333332E-2</v>
      </c>
      <c r="N62" s="23" t="s">
        <v>220</v>
      </c>
      <c r="O62" s="23" t="s">
        <v>221</v>
      </c>
      <c r="P62" s="23" t="s">
        <v>11</v>
      </c>
      <c r="Q62" s="23" t="s">
        <v>37</v>
      </c>
      <c r="R62" s="23" t="s">
        <v>222</v>
      </c>
    </row>
    <row r="63" spans="1:18" s="23" customFormat="1" ht="12" customHeight="1">
      <c r="A63" s="23" t="s">
        <v>223</v>
      </c>
      <c r="B63" s="23" t="s">
        <v>1</v>
      </c>
      <c r="C63" s="23" t="s">
        <v>2</v>
      </c>
      <c r="E63" s="24">
        <v>717</v>
      </c>
      <c r="F63" s="25">
        <v>21</v>
      </c>
      <c r="G63" s="25">
        <f t="shared" si="0"/>
        <v>738</v>
      </c>
      <c r="H63" s="26">
        <f t="shared" si="4"/>
        <v>2.8455284552845527E-2</v>
      </c>
      <c r="I63" s="26"/>
      <c r="J63" s="25">
        <v>327</v>
      </c>
      <c r="K63" s="25">
        <v>7</v>
      </c>
      <c r="L63" s="25">
        <f t="shared" si="2"/>
        <v>334</v>
      </c>
      <c r="M63" s="26">
        <f t="shared" si="5"/>
        <v>2.0958083832335328E-2</v>
      </c>
      <c r="N63" s="23" t="s">
        <v>224</v>
      </c>
      <c r="O63" s="23" t="s">
        <v>225</v>
      </c>
      <c r="P63" s="23" t="s">
        <v>11</v>
      </c>
      <c r="Q63" s="23" t="s">
        <v>12</v>
      </c>
      <c r="R63" s="23" t="s">
        <v>13</v>
      </c>
    </row>
    <row r="64" spans="1:18" s="23" customFormat="1" ht="12" customHeight="1">
      <c r="A64" s="23" t="s">
        <v>226</v>
      </c>
      <c r="B64" s="23" t="s">
        <v>1</v>
      </c>
      <c r="C64" s="23" t="s">
        <v>2</v>
      </c>
      <c r="D64" s="27">
        <v>2.5118864315095802E-6</v>
      </c>
      <c r="E64" s="24">
        <v>159</v>
      </c>
      <c r="F64" s="25">
        <v>10</v>
      </c>
      <c r="G64" s="25">
        <f t="shared" si="0"/>
        <v>169</v>
      </c>
      <c r="H64" s="26">
        <f t="shared" si="4"/>
        <v>5.9171597633136092E-2</v>
      </c>
      <c r="I64" s="26"/>
      <c r="J64" s="25">
        <v>91</v>
      </c>
      <c r="K64" s="25">
        <v>2</v>
      </c>
      <c r="L64" s="25">
        <f t="shared" si="2"/>
        <v>93</v>
      </c>
      <c r="M64" s="26">
        <f t="shared" si="5"/>
        <v>2.1505376344086023E-2</v>
      </c>
      <c r="N64" s="23" t="s">
        <v>198</v>
      </c>
      <c r="O64" s="23" t="s">
        <v>199</v>
      </c>
      <c r="P64" s="23" t="s">
        <v>227</v>
      </c>
    </row>
    <row r="65" spans="1:18" s="23" customFormat="1" ht="12" customHeight="1">
      <c r="A65" s="23" t="s">
        <v>228</v>
      </c>
      <c r="B65" s="23" t="s">
        <v>14</v>
      </c>
      <c r="C65" s="23" t="s">
        <v>229</v>
      </c>
      <c r="E65" s="24">
        <v>81</v>
      </c>
      <c r="F65" s="25">
        <v>4</v>
      </c>
      <c r="G65" s="25">
        <f t="shared" si="0"/>
        <v>85</v>
      </c>
      <c r="H65" s="26">
        <f t="shared" si="4"/>
        <v>4.7058823529411764E-2</v>
      </c>
      <c r="I65" s="26"/>
      <c r="J65" s="25">
        <v>44</v>
      </c>
      <c r="K65" s="25">
        <v>1</v>
      </c>
      <c r="L65" s="25">
        <f t="shared" si="2"/>
        <v>45</v>
      </c>
      <c r="M65" s="26">
        <f t="shared" si="5"/>
        <v>2.2222222222222223E-2</v>
      </c>
      <c r="N65" s="23" t="s">
        <v>230</v>
      </c>
      <c r="O65" s="23" t="s">
        <v>231</v>
      </c>
      <c r="P65" s="23" t="s">
        <v>26</v>
      </c>
    </row>
    <row r="66" spans="1:18" s="23" customFormat="1" ht="12" customHeight="1">
      <c r="A66" s="23" t="s">
        <v>232</v>
      </c>
      <c r="B66" s="23" t="s">
        <v>29</v>
      </c>
      <c r="C66" s="23" t="s">
        <v>30</v>
      </c>
      <c r="E66" s="24">
        <v>1939</v>
      </c>
      <c r="F66" s="25">
        <v>57</v>
      </c>
      <c r="G66" s="25">
        <f t="shared" si="0"/>
        <v>1996</v>
      </c>
      <c r="H66" s="26">
        <f t="shared" si="4"/>
        <v>2.8557114228456915E-2</v>
      </c>
      <c r="I66" s="26"/>
      <c r="J66" s="25">
        <v>1948</v>
      </c>
      <c r="K66" s="25">
        <v>45</v>
      </c>
      <c r="L66" s="25">
        <f t="shared" si="2"/>
        <v>1993</v>
      </c>
      <c r="M66" s="26">
        <f t="shared" si="5"/>
        <v>2.2579026593075764E-2</v>
      </c>
      <c r="N66" s="23" t="s">
        <v>119</v>
      </c>
      <c r="O66" s="23" t="s">
        <v>120</v>
      </c>
      <c r="P66" s="23" t="s">
        <v>121</v>
      </c>
      <c r="Q66" s="23" t="s">
        <v>163</v>
      </c>
      <c r="R66" s="23" t="s">
        <v>233</v>
      </c>
    </row>
    <row r="67" spans="1:18" s="23" customFormat="1" ht="12" customHeight="1">
      <c r="A67" s="23" t="s">
        <v>234</v>
      </c>
      <c r="B67" s="23" t="s">
        <v>14</v>
      </c>
      <c r="C67" s="23" t="s">
        <v>235</v>
      </c>
      <c r="E67" s="24">
        <v>371</v>
      </c>
      <c r="F67" s="25">
        <v>12</v>
      </c>
      <c r="G67" s="25">
        <f t="shared" si="0"/>
        <v>383</v>
      </c>
      <c r="H67" s="26">
        <f t="shared" si="4"/>
        <v>3.1331592689295036E-2</v>
      </c>
      <c r="I67" s="26"/>
      <c r="J67" s="25">
        <v>214</v>
      </c>
      <c r="K67" s="25">
        <v>5</v>
      </c>
      <c r="L67" s="25">
        <f t="shared" si="2"/>
        <v>219</v>
      </c>
      <c r="M67" s="26">
        <f t="shared" si="5"/>
        <v>2.2831050228310501E-2</v>
      </c>
      <c r="N67" s="23" t="s">
        <v>236</v>
      </c>
      <c r="O67" s="23" t="s">
        <v>237</v>
      </c>
      <c r="P67" s="23" t="s">
        <v>11</v>
      </c>
      <c r="Q67" s="23" t="s">
        <v>12</v>
      </c>
      <c r="R67" s="23" t="s">
        <v>13</v>
      </c>
    </row>
    <row r="68" spans="1:18" s="23" customFormat="1" ht="12" customHeight="1">
      <c r="A68" s="23" t="s">
        <v>238</v>
      </c>
      <c r="B68" s="23" t="s">
        <v>14</v>
      </c>
      <c r="C68" s="23" t="s">
        <v>229</v>
      </c>
      <c r="E68" s="24">
        <v>1480</v>
      </c>
      <c r="F68" s="25">
        <v>47</v>
      </c>
      <c r="G68" s="25">
        <f t="shared" si="0"/>
        <v>1527</v>
      </c>
      <c r="H68" s="26">
        <f t="shared" si="4"/>
        <v>3.0779305828421741E-2</v>
      </c>
      <c r="I68" s="26"/>
      <c r="J68" s="25">
        <v>812</v>
      </c>
      <c r="K68" s="25">
        <v>19</v>
      </c>
      <c r="L68" s="25">
        <f t="shared" si="2"/>
        <v>831</v>
      </c>
      <c r="M68" s="26">
        <f t="shared" si="5"/>
        <v>2.2864019253910951E-2</v>
      </c>
      <c r="N68" s="23" t="s">
        <v>239</v>
      </c>
      <c r="O68" s="23" t="s">
        <v>240</v>
      </c>
      <c r="P68" s="23" t="s">
        <v>11</v>
      </c>
      <c r="Q68" s="23" t="s">
        <v>37</v>
      </c>
      <c r="R68" s="23" t="s">
        <v>241</v>
      </c>
    </row>
    <row r="69" spans="1:18" s="23" customFormat="1" ht="12" customHeight="1">
      <c r="A69" s="23" t="s">
        <v>242</v>
      </c>
      <c r="B69" s="23" t="s">
        <v>1</v>
      </c>
      <c r="C69" s="23" t="s">
        <v>41</v>
      </c>
      <c r="E69" s="24">
        <v>1934</v>
      </c>
      <c r="F69" s="25">
        <v>57</v>
      </c>
      <c r="G69" s="25">
        <f t="shared" ref="G69:G132" si="6">E69+F69</f>
        <v>1991</v>
      </c>
      <c r="H69" s="26">
        <f t="shared" ref="H69:H100" si="7">F69/G69</f>
        <v>2.8628829733802111E-2</v>
      </c>
      <c r="I69" s="26"/>
      <c r="J69" s="25">
        <v>1873</v>
      </c>
      <c r="K69" s="25">
        <v>47</v>
      </c>
      <c r="L69" s="25">
        <f t="shared" ref="L69:L132" si="8">J69+K69</f>
        <v>1920</v>
      </c>
      <c r="M69" s="26">
        <f t="shared" ref="M69:M100" si="9">K:K/L:L</f>
        <v>2.4479166666666666E-2</v>
      </c>
      <c r="N69" s="23" t="s">
        <v>243</v>
      </c>
      <c r="O69" s="23" t="s">
        <v>244</v>
      </c>
      <c r="P69" s="23" t="s">
        <v>26</v>
      </c>
    </row>
    <row r="70" spans="1:18" s="23" customFormat="1" ht="12" customHeight="1">
      <c r="A70" s="23" t="s">
        <v>245</v>
      </c>
      <c r="B70" s="23" t="s">
        <v>14</v>
      </c>
      <c r="C70" s="23" t="s">
        <v>229</v>
      </c>
      <c r="E70" s="24">
        <v>355</v>
      </c>
      <c r="F70" s="25">
        <v>11</v>
      </c>
      <c r="G70" s="25">
        <f t="shared" si="6"/>
        <v>366</v>
      </c>
      <c r="H70" s="26">
        <f t="shared" si="7"/>
        <v>3.0054644808743168E-2</v>
      </c>
      <c r="I70" s="26"/>
      <c r="J70" s="25">
        <v>199</v>
      </c>
      <c r="K70" s="25">
        <v>5</v>
      </c>
      <c r="L70" s="25">
        <f t="shared" si="8"/>
        <v>204</v>
      </c>
      <c r="M70" s="26">
        <f t="shared" si="9"/>
        <v>2.4509803921568627E-2</v>
      </c>
      <c r="N70" s="23" t="s">
        <v>92</v>
      </c>
      <c r="O70" s="23" t="s">
        <v>93</v>
      </c>
      <c r="P70" s="23" t="s">
        <v>26</v>
      </c>
    </row>
    <row r="71" spans="1:18" s="23" customFormat="1" ht="12" customHeight="1">
      <c r="A71" s="23" t="s">
        <v>246</v>
      </c>
      <c r="B71" s="23" t="s">
        <v>7</v>
      </c>
      <c r="C71" s="23" t="s">
        <v>8</v>
      </c>
      <c r="E71" s="24">
        <v>152</v>
      </c>
      <c r="F71" s="25">
        <v>6</v>
      </c>
      <c r="G71" s="25">
        <f t="shared" si="6"/>
        <v>158</v>
      </c>
      <c r="H71" s="26">
        <f t="shared" si="7"/>
        <v>3.7974683544303799E-2</v>
      </c>
      <c r="I71" s="26"/>
      <c r="J71" s="25">
        <v>119</v>
      </c>
      <c r="K71" s="25">
        <v>3</v>
      </c>
      <c r="L71" s="25">
        <f t="shared" si="8"/>
        <v>122</v>
      </c>
      <c r="M71" s="26">
        <f t="shared" si="9"/>
        <v>2.4590163934426229E-2</v>
      </c>
      <c r="N71" s="23" t="s">
        <v>161</v>
      </c>
      <c r="O71" s="23" t="s">
        <v>162</v>
      </c>
      <c r="P71" s="23" t="s">
        <v>121</v>
      </c>
      <c r="Q71" s="23" t="s">
        <v>163</v>
      </c>
      <c r="R71" s="23" t="s">
        <v>247</v>
      </c>
    </row>
    <row r="72" spans="1:18" s="23" customFormat="1" ht="12" customHeight="1">
      <c r="A72" s="23" t="s">
        <v>248</v>
      </c>
      <c r="B72" s="23" t="s">
        <v>7</v>
      </c>
      <c r="C72" s="23" t="s">
        <v>8</v>
      </c>
      <c r="E72" s="24">
        <v>460</v>
      </c>
      <c r="F72" s="25">
        <v>14</v>
      </c>
      <c r="G72" s="25">
        <f t="shared" si="6"/>
        <v>474</v>
      </c>
      <c r="H72" s="26">
        <f t="shared" si="7"/>
        <v>2.9535864978902954E-2</v>
      </c>
      <c r="I72" s="26"/>
      <c r="J72" s="25">
        <v>190</v>
      </c>
      <c r="K72" s="25">
        <v>5</v>
      </c>
      <c r="L72" s="25">
        <f t="shared" si="8"/>
        <v>195</v>
      </c>
      <c r="M72" s="26">
        <f t="shared" si="9"/>
        <v>2.564102564102564E-2</v>
      </c>
      <c r="N72" s="23" t="s">
        <v>249</v>
      </c>
      <c r="O72" s="23" t="s">
        <v>250</v>
      </c>
      <c r="P72" s="23" t="s">
        <v>11</v>
      </c>
      <c r="Q72" s="23" t="s">
        <v>12</v>
      </c>
      <c r="R72" s="23" t="s">
        <v>13</v>
      </c>
    </row>
    <row r="73" spans="1:18" s="23" customFormat="1" ht="12" customHeight="1">
      <c r="A73" s="23" t="s">
        <v>251</v>
      </c>
      <c r="B73" s="23" t="s">
        <v>1</v>
      </c>
      <c r="C73" s="23" t="s">
        <v>2</v>
      </c>
      <c r="E73" s="24">
        <v>319</v>
      </c>
      <c r="F73" s="25">
        <v>10</v>
      </c>
      <c r="G73" s="25">
        <f t="shared" si="6"/>
        <v>329</v>
      </c>
      <c r="H73" s="26">
        <f t="shared" si="7"/>
        <v>3.0395136778115502E-2</v>
      </c>
      <c r="I73" s="26"/>
      <c r="J73" s="25">
        <v>188</v>
      </c>
      <c r="K73" s="25">
        <v>5</v>
      </c>
      <c r="L73" s="25">
        <f t="shared" si="8"/>
        <v>193</v>
      </c>
      <c r="M73" s="26">
        <f t="shared" si="9"/>
        <v>2.5906735751295335E-2</v>
      </c>
      <c r="N73" s="23" t="s">
        <v>201</v>
      </c>
      <c r="O73" s="23" t="s">
        <v>202</v>
      </c>
      <c r="P73" s="23" t="s">
        <v>11</v>
      </c>
      <c r="Q73" s="23" t="s">
        <v>37</v>
      </c>
      <c r="R73" s="23" t="s">
        <v>252</v>
      </c>
    </row>
    <row r="74" spans="1:18" s="23" customFormat="1" ht="12" customHeight="1">
      <c r="A74" s="23" t="s">
        <v>253</v>
      </c>
      <c r="B74" s="23" t="s">
        <v>1</v>
      </c>
      <c r="C74" s="23" t="s">
        <v>2</v>
      </c>
      <c r="E74" s="24">
        <v>289</v>
      </c>
      <c r="F74" s="25">
        <v>10</v>
      </c>
      <c r="G74" s="25">
        <f t="shared" si="6"/>
        <v>299</v>
      </c>
      <c r="H74" s="26">
        <f t="shared" si="7"/>
        <v>3.3444816053511704E-2</v>
      </c>
      <c r="I74" s="26"/>
      <c r="J74" s="25">
        <v>146</v>
      </c>
      <c r="K74" s="25">
        <v>4</v>
      </c>
      <c r="L74" s="25">
        <f t="shared" si="8"/>
        <v>150</v>
      </c>
      <c r="M74" s="26">
        <f t="shared" si="9"/>
        <v>2.6666666666666668E-2</v>
      </c>
      <c r="N74" s="23" t="s">
        <v>254</v>
      </c>
      <c r="O74" s="23" t="s">
        <v>255</v>
      </c>
      <c r="P74" s="23" t="s">
        <v>11</v>
      </c>
      <c r="Q74" s="23" t="s">
        <v>37</v>
      </c>
      <c r="R74" s="23" t="s">
        <v>256</v>
      </c>
    </row>
    <row r="75" spans="1:18" s="23" customFormat="1" ht="12" customHeight="1">
      <c r="A75" s="23" t="s">
        <v>257</v>
      </c>
      <c r="B75" s="23" t="s">
        <v>7</v>
      </c>
      <c r="C75" s="23" t="s">
        <v>8</v>
      </c>
      <c r="E75" s="24">
        <v>341</v>
      </c>
      <c r="F75" s="25">
        <v>13</v>
      </c>
      <c r="G75" s="25">
        <f t="shared" si="6"/>
        <v>354</v>
      </c>
      <c r="H75" s="26">
        <f t="shared" si="7"/>
        <v>3.6723163841807911E-2</v>
      </c>
      <c r="I75" s="26"/>
      <c r="J75" s="25">
        <v>144</v>
      </c>
      <c r="K75" s="25">
        <v>4</v>
      </c>
      <c r="L75" s="25">
        <f t="shared" si="8"/>
        <v>148</v>
      </c>
      <c r="M75" s="26">
        <f t="shared" si="9"/>
        <v>2.7027027027027029E-2</v>
      </c>
      <c r="N75" s="23" t="s">
        <v>258</v>
      </c>
      <c r="O75" s="23" t="s">
        <v>259</v>
      </c>
      <c r="P75" s="23" t="s">
        <v>26</v>
      </c>
    </row>
    <row r="76" spans="1:18" s="23" customFormat="1" ht="12" customHeight="1">
      <c r="A76" s="23" t="s">
        <v>260</v>
      </c>
      <c r="B76" s="23" t="s">
        <v>14</v>
      </c>
      <c r="C76" s="23" t="s">
        <v>229</v>
      </c>
      <c r="E76" s="24">
        <v>291</v>
      </c>
      <c r="F76" s="25">
        <v>9</v>
      </c>
      <c r="G76" s="25">
        <f t="shared" si="6"/>
        <v>300</v>
      </c>
      <c r="H76" s="26">
        <f t="shared" si="7"/>
        <v>0.03</v>
      </c>
      <c r="I76" s="26"/>
      <c r="J76" s="25">
        <v>143</v>
      </c>
      <c r="K76" s="25">
        <v>4</v>
      </c>
      <c r="L76" s="25">
        <f t="shared" si="8"/>
        <v>147</v>
      </c>
      <c r="M76" s="26">
        <f t="shared" si="9"/>
        <v>2.7210884353741496E-2</v>
      </c>
      <c r="N76" s="23" t="s">
        <v>261</v>
      </c>
      <c r="O76" s="23" t="s">
        <v>262</v>
      </c>
      <c r="P76" s="23" t="s">
        <v>26</v>
      </c>
    </row>
    <row r="77" spans="1:18" s="23" customFormat="1" ht="12" customHeight="1">
      <c r="A77" s="23" t="s">
        <v>263</v>
      </c>
      <c r="B77" s="23" t="s">
        <v>14</v>
      </c>
      <c r="C77" s="23" t="s">
        <v>235</v>
      </c>
      <c r="E77" s="24">
        <v>603</v>
      </c>
      <c r="F77" s="25">
        <v>20</v>
      </c>
      <c r="G77" s="25">
        <f t="shared" si="6"/>
        <v>623</v>
      </c>
      <c r="H77" s="26">
        <f t="shared" si="7"/>
        <v>3.2102728731942212E-2</v>
      </c>
      <c r="I77" s="26"/>
      <c r="J77" s="25">
        <v>315</v>
      </c>
      <c r="K77" s="25">
        <v>9</v>
      </c>
      <c r="L77" s="25">
        <f t="shared" si="8"/>
        <v>324</v>
      </c>
      <c r="M77" s="26">
        <f t="shared" si="9"/>
        <v>2.7777777777777776E-2</v>
      </c>
      <c r="N77" s="23" t="s">
        <v>264</v>
      </c>
      <c r="O77" s="23" t="s">
        <v>265</v>
      </c>
      <c r="P77" s="23" t="s">
        <v>26</v>
      </c>
    </row>
    <row r="78" spans="1:18" s="23" customFormat="1" ht="12" customHeight="1">
      <c r="A78" s="23" t="s">
        <v>266</v>
      </c>
      <c r="B78" s="23" t="s">
        <v>14</v>
      </c>
      <c r="C78" s="23" t="s">
        <v>23</v>
      </c>
      <c r="E78" s="24">
        <v>568</v>
      </c>
      <c r="F78" s="25">
        <v>17</v>
      </c>
      <c r="G78" s="25">
        <f t="shared" si="6"/>
        <v>585</v>
      </c>
      <c r="H78" s="26">
        <f t="shared" si="7"/>
        <v>2.9059829059829061E-2</v>
      </c>
      <c r="I78" s="26"/>
      <c r="J78" s="25">
        <v>385</v>
      </c>
      <c r="K78" s="25">
        <v>11</v>
      </c>
      <c r="L78" s="25">
        <f t="shared" si="8"/>
        <v>396</v>
      </c>
      <c r="M78" s="26">
        <f t="shared" si="9"/>
        <v>2.7777777777777776E-2</v>
      </c>
      <c r="N78" s="23" t="s">
        <v>267</v>
      </c>
      <c r="O78" s="23" t="s">
        <v>268</v>
      </c>
      <c r="P78" s="23" t="s">
        <v>11</v>
      </c>
      <c r="Q78" s="23" t="s">
        <v>37</v>
      </c>
      <c r="R78" s="23" t="s">
        <v>269</v>
      </c>
    </row>
    <row r="79" spans="1:18" s="23" customFormat="1" ht="12" customHeight="1">
      <c r="A79" s="23" t="s">
        <v>270</v>
      </c>
      <c r="B79" s="23" t="s">
        <v>1</v>
      </c>
      <c r="C79" s="23" t="s">
        <v>2</v>
      </c>
      <c r="D79" s="27">
        <v>5.0118723362727197E-5</v>
      </c>
      <c r="E79" s="24">
        <v>1874</v>
      </c>
      <c r="F79" s="25">
        <v>126</v>
      </c>
      <c r="G79" s="25">
        <f t="shared" si="6"/>
        <v>2000</v>
      </c>
      <c r="H79" s="26">
        <f t="shared" si="7"/>
        <v>6.3E-2</v>
      </c>
      <c r="I79" s="26"/>
      <c r="J79" s="25">
        <v>1131</v>
      </c>
      <c r="K79" s="25">
        <v>33</v>
      </c>
      <c r="L79" s="25">
        <f t="shared" si="8"/>
        <v>1164</v>
      </c>
      <c r="M79" s="26">
        <f t="shared" si="9"/>
        <v>2.8350515463917526E-2</v>
      </c>
      <c r="N79" s="23" t="s">
        <v>63</v>
      </c>
      <c r="O79" s="23" t="s">
        <v>64</v>
      </c>
      <c r="P79" s="23" t="s">
        <v>11</v>
      </c>
      <c r="Q79" s="23" t="s">
        <v>37</v>
      </c>
      <c r="R79" s="23" t="s">
        <v>271</v>
      </c>
    </row>
    <row r="80" spans="1:18" s="23" customFormat="1" ht="12" customHeight="1">
      <c r="A80" s="23" t="s">
        <v>272</v>
      </c>
      <c r="B80" s="23" t="s">
        <v>14</v>
      </c>
      <c r="C80" s="23" t="s">
        <v>229</v>
      </c>
      <c r="E80" s="24">
        <v>384</v>
      </c>
      <c r="F80" s="25">
        <v>12</v>
      </c>
      <c r="G80" s="25">
        <f t="shared" si="6"/>
        <v>396</v>
      </c>
      <c r="H80" s="26">
        <f t="shared" si="7"/>
        <v>3.0303030303030304E-2</v>
      </c>
      <c r="I80" s="26"/>
      <c r="J80" s="25">
        <v>169</v>
      </c>
      <c r="K80" s="25">
        <v>5</v>
      </c>
      <c r="L80" s="25">
        <f t="shared" si="8"/>
        <v>174</v>
      </c>
      <c r="M80" s="26">
        <f t="shared" si="9"/>
        <v>2.8735632183908046E-2</v>
      </c>
      <c r="N80" s="23" t="s">
        <v>273</v>
      </c>
      <c r="O80" s="23" t="s">
        <v>274</v>
      </c>
      <c r="P80" s="23" t="s">
        <v>26</v>
      </c>
    </row>
    <row r="81" spans="1:20" s="23" customFormat="1" ht="12" customHeight="1">
      <c r="A81" s="23" t="s">
        <v>275</v>
      </c>
      <c r="B81" s="23" t="s">
        <v>1</v>
      </c>
      <c r="C81" s="23" t="s">
        <v>2</v>
      </c>
      <c r="E81" s="24">
        <v>313</v>
      </c>
      <c r="F81" s="25">
        <v>10</v>
      </c>
      <c r="G81" s="25">
        <f t="shared" si="6"/>
        <v>323</v>
      </c>
      <c r="H81" s="26">
        <f t="shared" si="7"/>
        <v>3.0959752321981424E-2</v>
      </c>
      <c r="I81" s="26"/>
      <c r="J81" s="25">
        <v>167</v>
      </c>
      <c r="K81" s="25">
        <v>5</v>
      </c>
      <c r="L81" s="25">
        <f t="shared" si="8"/>
        <v>172</v>
      </c>
      <c r="M81" s="26">
        <f t="shared" si="9"/>
        <v>2.9069767441860465E-2</v>
      </c>
      <c r="N81" s="23" t="s">
        <v>276</v>
      </c>
      <c r="O81" s="23" t="s">
        <v>277</v>
      </c>
      <c r="P81" s="23" t="s">
        <v>26</v>
      </c>
    </row>
    <row r="82" spans="1:20" s="23" customFormat="1" ht="12" customHeight="1">
      <c r="A82" s="23" t="s">
        <v>278</v>
      </c>
      <c r="B82" s="23" t="s">
        <v>29</v>
      </c>
      <c r="C82" s="23" t="s">
        <v>30</v>
      </c>
      <c r="E82" s="24">
        <v>376</v>
      </c>
      <c r="F82" s="25">
        <v>19</v>
      </c>
      <c r="G82" s="25">
        <f t="shared" si="6"/>
        <v>395</v>
      </c>
      <c r="H82" s="26">
        <f t="shared" si="7"/>
        <v>4.810126582278481E-2</v>
      </c>
      <c r="I82" s="26"/>
      <c r="J82" s="25">
        <v>198</v>
      </c>
      <c r="K82" s="25">
        <v>6</v>
      </c>
      <c r="L82" s="25">
        <f t="shared" si="8"/>
        <v>204</v>
      </c>
      <c r="M82" s="26">
        <f t="shared" si="9"/>
        <v>2.9411764705882353E-2</v>
      </c>
      <c r="N82" s="23" t="s">
        <v>279</v>
      </c>
      <c r="O82" s="23" t="s">
        <v>280</v>
      </c>
      <c r="P82" s="23" t="s">
        <v>26</v>
      </c>
      <c r="T82" s="23" t="s">
        <v>281</v>
      </c>
    </row>
    <row r="83" spans="1:20" s="23" customFormat="1" ht="12" customHeight="1">
      <c r="A83" s="23" t="s">
        <v>282</v>
      </c>
      <c r="B83" s="23" t="s">
        <v>1</v>
      </c>
      <c r="C83" s="23" t="s">
        <v>2</v>
      </c>
      <c r="E83" s="24">
        <v>349</v>
      </c>
      <c r="F83" s="25">
        <v>15</v>
      </c>
      <c r="G83" s="25">
        <f t="shared" si="6"/>
        <v>364</v>
      </c>
      <c r="H83" s="26">
        <f t="shared" si="7"/>
        <v>4.1208791208791208E-2</v>
      </c>
      <c r="I83" s="26"/>
      <c r="J83" s="25">
        <v>197</v>
      </c>
      <c r="K83" s="25">
        <v>6</v>
      </c>
      <c r="L83" s="25">
        <f t="shared" si="8"/>
        <v>203</v>
      </c>
      <c r="M83" s="26">
        <f t="shared" si="9"/>
        <v>2.9556650246305417E-2</v>
      </c>
      <c r="N83" s="23" t="s">
        <v>92</v>
      </c>
      <c r="O83" s="23" t="s">
        <v>93</v>
      </c>
      <c r="P83" s="23" t="s">
        <v>26</v>
      </c>
    </row>
    <row r="84" spans="1:20" s="23" customFormat="1" ht="12" customHeight="1">
      <c r="A84" s="23" t="s">
        <v>283</v>
      </c>
      <c r="B84" s="23" t="s">
        <v>29</v>
      </c>
      <c r="C84" s="23" t="s">
        <v>30</v>
      </c>
      <c r="E84" s="24">
        <v>1063</v>
      </c>
      <c r="F84" s="25">
        <v>34</v>
      </c>
      <c r="G84" s="25">
        <f t="shared" si="6"/>
        <v>1097</v>
      </c>
      <c r="H84" s="26">
        <f t="shared" si="7"/>
        <v>3.0993618960802188E-2</v>
      </c>
      <c r="I84" s="26"/>
      <c r="J84" s="25">
        <v>641</v>
      </c>
      <c r="K84" s="25">
        <v>20</v>
      </c>
      <c r="L84" s="25">
        <f t="shared" si="8"/>
        <v>661</v>
      </c>
      <c r="M84" s="26">
        <f t="shared" si="9"/>
        <v>3.0257186081694403E-2</v>
      </c>
      <c r="N84" s="23" t="s">
        <v>267</v>
      </c>
      <c r="O84" s="23" t="s">
        <v>268</v>
      </c>
      <c r="P84" s="23" t="s">
        <v>11</v>
      </c>
      <c r="Q84" s="23" t="s">
        <v>12</v>
      </c>
      <c r="R84" s="23" t="s">
        <v>13</v>
      </c>
      <c r="S84" s="23" t="s">
        <v>284</v>
      </c>
      <c r="T84" s="23" t="s">
        <v>285</v>
      </c>
    </row>
    <row r="85" spans="1:20" s="23" customFormat="1" ht="12" customHeight="1">
      <c r="A85" s="23" t="s">
        <v>286</v>
      </c>
      <c r="B85" s="23" t="s">
        <v>1</v>
      </c>
      <c r="C85" s="23" t="s">
        <v>2</v>
      </c>
      <c r="E85" s="24">
        <v>275</v>
      </c>
      <c r="F85" s="25">
        <v>11</v>
      </c>
      <c r="G85" s="25">
        <f t="shared" si="6"/>
        <v>286</v>
      </c>
      <c r="H85" s="26">
        <f t="shared" si="7"/>
        <v>3.8461538461538464E-2</v>
      </c>
      <c r="I85" s="26"/>
      <c r="J85" s="25">
        <v>128</v>
      </c>
      <c r="K85" s="25">
        <v>4</v>
      </c>
      <c r="L85" s="25">
        <f t="shared" si="8"/>
        <v>132</v>
      </c>
      <c r="M85" s="26">
        <f t="shared" si="9"/>
        <v>3.0303030303030304E-2</v>
      </c>
      <c r="N85" s="23" t="s">
        <v>99</v>
      </c>
      <c r="O85" s="23" t="s">
        <v>100</v>
      </c>
      <c r="P85" s="23" t="s">
        <v>11</v>
      </c>
      <c r="Q85" s="23" t="s">
        <v>37</v>
      </c>
      <c r="R85" s="23" t="s">
        <v>287</v>
      </c>
    </row>
    <row r="86" spans="1:20" s="23" customFormat="1" ht="12" customHeight="1">
      <c r="A86" s="23" t="s">
        <v>288</v>
      </c>
      <c r="B86" s="23" t="s">
        <v>1</v>
      </c>
      <c r="C86" s="23" t="s">
        <v>2</v>
      </c>
      <c r="E86" s="24">
        <v>1942</v>
      </c>
      <c r="F86" s="25">
        <v>58</v>
      </c>
      <c r="G86" s="25">
        <f t="shared" si="6"/>
        <v>2000</v>
      </c>
      <c r="H86" s="26">
        <f t="shared" si="7"/>
        <v>2.9000000000000001E-2</v>
      </c>
      <c r="I86" s="26"/>
      <c r="J86" s="25">
        <v>1478</v>
      </c>
      <c r="K86" s="25">
        <v>47</v>
      </c>
      <c r="L86" s="25">
        <f t="shared" si="8"/>
        <v>1525</v>
      </c>
      <c r="M86" s="26">
        <f t="shared" si="9"/>
        <v>3.081967213114754E-2</v>
      </c>
      <c r="N86" s="23" t="s">
        <v>276</v>
      </c>
      <c r="O86" s="23" t="s">
        <v>277</v>
      </c>
      <c r="P86" s="23" t="s">
        <v>26</v>
      </c>
    </row>
    <row r="87" spans="1:20" s="23" customFormat="1" ht="12" customHeight="1">
      <c r="A87" s="23" t="s">
        <v>289</v>
      </c>
      <c r="B87" s="23" t="s">
        <v>1</v>
      </c>
      <c r="C87" s="23" t="s">
        <v>2</v>
      </c>
      <c r="E87" s="24">
        <v>104</v>
      </c>
      <c r="F87" s="25">
        <v>5</v>
      </c>
      <c r="G87" s="25">
        <f t="shared" si="6"/>
        <v>109</v>
      </c>
      <c r="H87" s="26">
        <f t="shared" si="7"/>
        <v>4.5871559633027525E-2</v>
      </c>
      <c r="I87" s="26"/>
      <c r="J87" s="25">
        <v>61</v>
      </c>
      <c r="K87" s="25">
        <v>2</v>
      </c>
      <c r="L87" s="25">
        <f t="shared" si="8"/>
        <v>63</v>
      </c>
      <c r="M87" s="26">
        <f t="shared" si="9"/>
        <v>3.1746031746031744E-2</v>
      </c>
      <c r="N87" s="23" t="s">
        <v>290</v>
      </c>
      <c r="O87" s="23" t="s">
        <v>291</v>
      </c>
      <c r="P87" s="23" t="s">
        <v>11</v>
      </c>
      <c r="Q87" s="23" t="s">
        <v>37</v>
      </c>
      <c r="R87" s="23" t="s">
        <v>292</v>
      </c>
    </row>
    <row r="88" spans="1:20" s="23" customFormat="1" ht="12" customHeight="1">
      <c r="A88" s="23" t="s">
        <v>293</v>
      </c>
      <c r="B88" s="23" t="s">
        <v>1</v>
      </c>
      <c r="C88" s="23" t="s">
        <v>2</v>
      </c>
      <c r="E88" s="24">
        <v>1082</v>
      </c>
      <c r="F88" s="25">
        <v>34</v>
      </c>
      <c r="G88" s="25">
        <f t="shared" si="6"/>
        <v>1116</v>
      </c>
      <c r="H88" s="26">
        <f t="shared" si="7"/>
        <v>3.046594982078853E-2</v>
      </c>
      <c r="I88" s="26"/>
      <c r="J88" s="25">
        <v>695</v>
      </c>
      <c r="K88" s="25">
        <v>23</v>
      </c>
      <c r="L88" s="25">
        <f t="shared" si="8"/>
        <v>718</v>
      </c>
      <c r="M88" s="26">
        <f t="shared" si="9"/>
        <v>3.2033426183844013E-2</v>
      </c>
      <c r="N88" s="23" t="s">
        <v>294</v>
      </c>
      <c r="O88" s="23" t="s">
        <v>295</v>
      </c>
      <c r="P88" s="23" t="s">
        <v>11</v>
      </c>
      <c r="Q88" s="23" t="s">
        <v>12</v>
      </c>
      <c r="R88" s="23" t="s">
        <v>13</v>
      </c>
      <c r="S88" s="23">
        <v>356969</v>
      </c>
    </row>
    <row r="89" spans="1:20" s="23" customFormat="1" ht="12" customHeight="1">
      <c r="A89" s="23" t="s">
        <v>296</v>
      </c>
      <c r="B89" s="23" t="s">
        <v>7</v>
      </c>
      <c r="C89" s="23" t="s">
        <v>8</v>
      </c>
      <c r="E89" s="24">
        <v>248</v>
      </c>
      <c r="F89" s="25">
        <v>12</v>
      </c>
      <c r="G89" s="25">
        <f t="shared" si="6"/>
        <v>260</v>
      </c>
      <c r="H89" s="26">
        <f t="shared" si="7"/>
        <v>4.6153846153846156E-2</v>
      </c>
      <c r="I89" s="26"/>
      <c r="J89" s="25">
        <v>151</v>
      </c>
      <c r="K89" s="25">
        <v>5</v>
      </c>
      <c r="L89" s="25">
        <f t="shared" si="8"/>
        <v>156</v>
      </c>
      <c r="M89" s="26">
        <f t="shared" si="9"/>
        <v>3.2051282051282048E-2</v>
      </c>
      <c r="N89" s="23" t="s">
        <v>177</v>
      </c>
      <c r="O89" s="23" t="s">
        <v>178</v>
      </c>
      <c r="P89" s="23" t="s">
        <v>11</v>
      </c>
      <c r="Q89" s="23" t="s">
        <v>37</v>
      </c>
      <c r="R89" s="23" t="s">
        <v>297</v>
      </c>
    </row>
    <row r="90" spans="1:20" s="23" customFormat="1" ht="12" customHeight="1">
      <c r="A90" s="23" t="s">
        <v>298</v>
      </c>
      <c r="B90" s="23" t="s">
        <v>1</v>
      </c>
      <c r="C90" s="23" t="s">
        <v>2</v>
      </c>
      <c r="E90" s="24">
        <v>125</v>
      </c>
      <c r="F90" s="25">
        <v>6</v>
      </c>
      <c r="G90" s="25">
        <f t="shared" si="6"/>
        <v>131</v>
      </c>
      <c r="H90" s="26">
        <f t="shared" si="7"/>
        <v>4.5801526717557252E-2</v>
      </c>
      <c r="I90" s="26"/>
      <c r="J90" s="25">
        <v>60</v>
      </c>
      <c r="K90" s="25">
        <v>2</v>
      </c>
      <c r="L90" s="25">
        <f t="shared" si="8"/>
        <v>62</v>
      </c>
      <c r="M90" s="26">
        <f t="shared" si="9"/>
        <v>3.2258064516129031E-2</v>
      </c>
      <c r="N90" s="23" t="s">
        <v>18</v>
      </c>
      <c r="O90" s="23" t="s">
        <v>19</v>
      </c>
      <c r="P90" s="23" t="s">
        <v>11</v>
      </c>
      <c r="Q90" s="23" t="s">
        <v>12</v>
      </c>
      <c r="R90" s="23" t="s">
        <v>13</v>
      </c>
    </row>
    <row r="91" spans="1:20" s="23" customFormat="1" ht="12" customHeight="1">
      <c r="A91" s="23" t="s">
        <v>299</v>
      </c>
      <c r="B91" s="23" t="s">
        <v>14</v>
      </c>
      <c r="C91" s="23" t="s">
        <v>235</v>
      </c>
      <c r="E91" s="24">
        <v>677</v>
      </c>
      <c r="F91" s="25">
        <v>31</v>
      </c>
      <c r="G91" s="25">
        <f t="shared" si="6"/>
        <v>708</v>
      </c>
      <c r="H91" s="26">
        <f t="shared" si="7"/>
        <v>4.3785310734463276E-2</v>
      </c>
      <c r="I91" s="26"/>
      <c r="J91" s="25">
        <v>329</v>
      </c>
      <c r="K91" s="25">
        <v>11</v>
      </c>
      <c r="L91" s="25">
        <f t="shared" si="8"/>
        <v>340</v>
      </c>
      <c r="M91" s="26">
        <f t="shared" si="9"/>
        <v>3.2352941176470591E-2</v>
      </c>
      <c r="N91" s="23" t="s">
        <v>300</v>
      </c>
      <c r="O91" s="23" t="s">
        <v>301</v>
      </c>
      <c r="P91" s="23" t="s">
        <v>26</v>
      </c>
    </row>
    <row r="92" spans="1:20" s="23" customFormat="1" ht="12" customHeight="1">
      <c r="A92" s="23" t="s">
        <v>302</v>
      </c>
      <c r="B92" s="23" t="s">
        <v>29</v>
      </c>
      <c r="C92" s="23" t="s">
        <v>30</v>
      </c>
      <c r="E92" s="24">
        <v>1933</v>
      </c>
      <c r="F92" s="25">
        <v>67</v>
      </c>
      <c r="G92" s="25">
        <f t="shared" si="6"/>
        <v>2000</v>
      </c>
      <c r="H92" s="26">
        <f t="shared" si="7"/>
        <v>3.3500000000000002E-2</v>
      </c>
      <c r="I92" s="26"/>
      <c r="J92" s="25">
        <v>1396</v>
      </c>
      <c r="K92" s="25">
        <v>48</v>
      </c>
      <c r="L92" s="25">
        <f t="shared" si="8"/>
        <v>1444</v>
      </c>
      <c r="M92" s="26">
        <f t="shared" si="9"/>
        <v>3.3240997229916899E-2</v>
      </c>
      <c r="N92" s="23" t="s">
        <v>261</v>
      </c>
      <c r="O92" s="23" t="s">
        <v>262</v>
      </c>
      <c r="P92" s="23" t="s">
        <v>11</v>
      </c>
      <c r="Q92" s="23" t="s">
        <v>37</v>
      </c>
      <c r="R92" s="23" t="s">
        <v>303</v>
      </c>
    </row>
    <row r="93" spans="1:20" s="23" customFormat="1" ht="12" customHeight="1">
      <c r="A93" s="23" t="s">
        <v>304</v>
      </c>
      <c r="B93" s="23" t="s">
        <v>7</v>
      </c>
      <c r="C93" s="23" t="s">
        <v>8</v>
      </c>
      <c r="E93" s="24">
        <v>118</v>
      </c>
      <c r="F93" s="25">
        <v>6</v>
      </c>
      <c r="G93" s="25">
        <f t="shared" si="6"/>
        <v>124</v>
      </c>
      <c r="H93" s="26">
        <f t="shared" si="7"/>
        <v>4.8387096774193547E-2</v>
      </c>
      <c r="I93" s="26"/>
      <c r="J93" s="25">
        <v>87</v>
      </c>
      <c r="K93" s="25">
        <v>3</v>
      </c>
      <c r="L93" s="25">
        <f t="shared" si="8"/>
        <v>90</v>
      </c>
      <c r="M93" s="26">
        <f t="shared" si="9"/>
        <v>3.3333333333333333E-2</v>
      </c>
      <c r="N93" s="23" t="s">
        <v>305</v>
      </c>
      <c r="O93" s="23" t="s">
        <v>306</v>
      </c>
      <c r="P93" s="23" t="s">
        <v>26</v>
      </c>
    </row>
    <row r="94" spans="1:20" s="23" customFormat="1" ht="12" customHeight="1">
      <c r="A94" s="23" t="s">
        <v>307</v>
      </c>
      <c r="B94" s="23" t="s">
        <v>14</v>
      </c>
      <c r="C94" s="23" t="s">
        <v>23</v>
      </c>
      <c r="E94" s="24">
        <v>1015</v>
      </c>
      <c r="F94" s="25">
        <v>31</v>
      </c>
      <c r="G94" s="25">
        <f t="shared" si="6"/>
        <v>1046</v>
      </c>
      <c r="H94" s="26">
        <f t="shared" si="7"/>
        <v>2.9636711281070746E-2</v>
      </c>
      <c r="I94" s="26"/>
      <c r="J94" s="25">
        <v>485</v>
      </c>
      <c r="K94" s="25">
        <v>17</v>
      </c>
      <c r="L94" s="25">
        <f t="shared" si="8"/>
        <v>502</v>
      </c>
      <c r="M94" s="26">
        <f t="shared" si="9"/>
        <v>3.386454183266932E-2</v>
      </c>
      <c r="N94" s="23" t="s">
        <v>125</v>
      </c>
      <c r="O94" s="23" t="s">
        <v>126</v>
      </c>
      <c r="P94" s="23" t="s">
        <v>121</v>
      </c>
      <c r="Q94" s="23" t="s">
        <v>122</v>
      </c>
      <c r="R94" s="23" t="s">
        <v>123</v>
      </c>
    </row>
    <row r="95" spans="1:20" s="23" customFormat="1" ht="12" customHeight="1">
      <c r="A95" s="23" t="s">
        <v>308</v>
      </c>
      <c r="B95" s="23" t="s">
        <v>7</v>
      </c>
      <c r="C95" s="23" t="s">
        <v>8</v>
      </c>
      <c r="E95" s="24">
        <v>99</v>
      </c>
      <c r="F95" s="25">
        <v>5</v>
      </c>
      <c r="G95" s="25">
        <f t="shared" si="6"/>
        <v>104</v>
      </c>
      <c r="H95" s="26">
        <f t="shared" si="7"/>
        <v>4.807692307692308E-2</v>
      </c>
      <c r="I95" s="26"/>
      <c r="J95" s="25">
        <v>57</v>
      </c>
      <c r="K95" s="25">
        <v>2</v>
      </c>
      <c r="L95" s="25">
        <f t="shared" si="8"/>
        <v>59</v>
      </c>
      <c r="M95" s="26">
        <f t="shared" si="9"/>
        <v>3.3898305084745763E-2</v>
      </c>
      <c r="N95" s="23" t="s">
        <v>309</v>
      </c>
      <c r="O95" s="23" t="s">
        <v>310</v>
      </c>
      <c r="P95" s="23" t="s">
        <v>11</v>
      </c>
      <c r="Q95" s="23" t="s">
        <v>12</v>
      </c>
      <c r="R95" s="23" t="s">
        <v>13</v>
      </c>
    </row>
    <row r="96" spans="1:20" s="23" customFormat="1" ht="12" customHeight="1">
      <c r="A96" s="23" t="s">
        <v>311</v>
      </c>
      <c r="B96" s="23" t="s">
        <v>14</v>
      </c>
      <c r="C96" s="23" t="s">
        <v>235</v>
      </c>
      <c r="E96" s="24">
        <v>303</v>
      </c>
      <c r="F96" s="25">
        <v>17</v>
      </c>
      <c r="G96" s="25">
        <f t="shared" si="6"/>
        <v>320</v>
      </c>
      <c r="H96" s="26">
        <f t="shared" si="7"/>
        <v>5.3124999999999999E-2</v>
      </c>
      <c r="I96" s="26"/>
      <c r="J96" s="25">
        <v>170</v>
      </c>
      <c r="K96" s="25">
        <v>6</v>
      </c>
      <c r="L96" s="25">
        <f t="shared" si="8"/>
        <v>176</v>
      </c>
      <c r="M96" s="26">
        <f t="shared" si="9"/>
        <v>3.4090909090909088E-2</v>
      </c>
      <c r="N96" s="23" t="s">
        <v>132</v>
      </c>
      <c r="O96" s="23" t="s">
        <v>133</v>
      </c>
      <c r="P96" s="23" t="s">
        <v>11</v>
      </c>
      <c r="Q96" s="23" t="s">
        <v>37</v>
      </c>
      <c r="R96" s="23" t="s">
        <v>312</v>
      </c>
    </row>
    <row r="97" spans="1:18" s="23" customFormat="1" ht="12" customHeight="1">
      <c r="A97" s="23" t="s">
        <v>313</v>
      </c>
      <c r="B97" s="23" t="s">
        <v>29</v>
      </c>
      <c r="C97" s="23" t="s">
        <v>30</v>
      </c>
      <c r="E97" s="24">
        <v>1800</v>
      </c>
      <c r="F97" s="25">
        <v>71</v>
      </c>
      <c r="G97" s="25">
        <f t="shared" si="6"/>
        <v>1871</v>
      </c>
      <c r="H97" s="26">
        <f t="shared" si="7"/>
        <v>3.7947621592731157E-2</v>
      </c>
      <c r="I97" s="26"/>
      <c r="J97" s="25">
        <v>1073</v>
      </c>
      <c r="K97" s="25">
        <v>38</v>
      </c>
      <c r="L97" s="25">
        <f t="shared" si="8"/>
        <v>1111</v>
      </c>
      <c r="M97" s="26">
        <f t="shared" si="9"/>
        <v>3.4203420342034205E-2</v>
      </c>
      <c r="N97" s="23" t="s">
        <v>314</v>
      </c>
      <c r="O97" s="23" t="s">
        <v>315</v>
      </c>
      <c r="P97" s="23" t="s">
        <v>75</v>
      </c>
    </row>
    <row r="98" spans="1:18" s="23" customFormat="1" ht="12" customHeight="1">
      <c r="A98" s="23" t="s">
        <v>316</v>
      </c>
      <c r="B98" s="23" t="s">
        <v>14</v>
      </c>
      <c r="C98" s="23" t="s">
        <v>23</v>
      </c>
      <c r="E98" s="24">
        <v>1589</v>
      </c>
      <c r="F98" s="25">
        <v>58</v>
      </c>
      <c r="G98" s="25">
        <f t="shared" si="6"/>
        <v>1647</v>
      </c>
      <c r="H98" s="26">
        <f t="shared" si="7"/>
        <v>3.5215543412264724E-2</v>
      </c>
      <c r="I98" s="26"/>
      <c r="J98" s="25">
        <v>945</v>
      </c>
      <c r="K98" s="25">
        <v>34</v>
      </c>
      <c r="L98" s="25">
        <f t="shared" si="8"/>
        <v>979</v>
      </c>
      <c r="M98" s="26">
        <f t="shared" si="9"/>
        <v>3.472931562819203E-2</v>
      </c>
      <c r="N98" s="23" t="s">
        <v>317</v>
      </c>
      <c r="O98" s="23" t="s">
        <v>318</v>
      </c>
      <c r="P98" s="23" t="s">
        <v>11</v>
      </c>
      <c r="Q98" s="23" t="s">
        <v>37</v>
      </c>
      <c r="R98" s="23" t="s">
        <v>319</v>
      </c>
    </row>
    <row r="99" spans="1:18" s="23" customFormat="1" ht="12" customHeight="1">
      <c r="A99" s="23" t="s">
        <v>320</v>
      </c>
      <c r="B99" s="23" t="s">
        <v>1</v>
      </c>
      <c r="C99" s="23" t="s">
        <v>2</v>
      </c>
      <c r="E99" s="24">
        <v>178</v>
      </c>
      <c r="F99" s="25">
        <v>10</v>
      </c>
      <c r="G99" s="25">
        <f t="shared" si="6"/>
        <v>188</v>
      </c>
      <c r="H99" s="26">
        <f t="shared" si="7"/>
        <v>5.3191489361702128E-2</v>
      </c>
      <c r="I99" s="26"/>
      <c r="J99" s="25">
        <v>111</v>
      </c>
      <c r="K99" s="25">
        <v>4</v>
      </c>
      <c r="L99" s="25">
        <f t="shared" si="8"/>
        <v>115</v>
      </c>
      <c r="M99" s="26">
        <f t="shared" si="9"/>
        <v>3.4782608695652174E-2</v>
      </c>
      <c r="N99" s="23" t="s">
        <v>210</v>
      </c>
      <c r="O99" s="23" t="s">
        <v>211</v>
      </c>
      <c r="P99" s="23" t="s">
        <v>11</v>
      </c>
      <c r="Q99" s="23" t="s">
        <v>37</v>
      </c>
      <c r="R99" s="23" t="s">
        <v>321</v>
      </c>
    </row>
    <row r="100" spans="1:18" s="23" customFormat="1" ht="12" customHeight="1">
      <c r="A100" s="23" t="s">
        <v>322</v>
      </c>
      <c r="B100" s="23" t="s">
        <v>7</v>
      </c>
      <c r="C100" s="23" t="s">
        <v>8</v>
      </c>
      <c r="D100" s="27">
        <v>1.25892541179416E-5</v>
      </c>
      <c r="E100" s="24">
        <v>83</v>
      </c>
      <c r="F100" s="25">
        <v>7</v>
      </c>
      <c r="G100" s="25">
        <f t="shared" si="6"/>
        <v>90</v>
      </c>
      <c r="H100" s="26">
        <f t="shared" si="7"/>
        <v>7.7777777777777779E-2</v>
      </c>
      <c r="I100" s="26"/>
      <c r="J100" s="25">
        <v>82</v>
      </c>
      <c r="K100" s="25">
        <v>3</v>
      </c>
      <c r="L100" s="25">
        <f t="shared" si="8"/>
        <v>85</v>
      </c>
      <c r="M100" s="26">
        <f t="shared" si="9"/>
        <v>3.5294117647058823E-2</v>
      </c>
      <c r="N100" s="23" t="s">
        <v>305</v>
      </c>
      <c r="O100" s="23" t="s">
        <v>306</v>
      </c>
      <c r="P100" s="23" t="s">
        <v>26</v>
      </c>
    </row>
    <row r="101" spans="1:18" s="23" customFormat="1" ht="12" customHeight="1">
      <c r="A101" s="23" t="s">
        <v>323</v>
      </c>
      <c r="B101" s="23" t="s">
        <v>7</v>
      </c>
      <c r="C101" s="23" t="s">
        <v>8</v>
      </c>
      <c r="E101" s="24">
        <v>269</v>
      </c>
      <c r="F101" s="25">
        <v>11</v>
      </c>
      <c r="G101" s="25">
        <f t="shared" si="6"/>
        <v>280</v>
      </c>
      <c r="H101" s="26">
        <f t="shared" ref="H101:H132" si="10">F101/G101</f>
        <v>3.9285714285714285E-2</v>
      </c>
      <c r="I101" s="26"/>
      <c r="J101" s="25">
        <v>136</v>
      </c>
      <c r="K101" s="25">
        <v>5</v>
      </c>
      <c r="L101" s="25">
        <f t="shared" si="8"/>
        <v>141</v>
      </c>
      <c r="M101" s="26">
        <f t="shared" ref="M101:M132" si="11">K:K/L:L</f>
        <v>3.5460992907801421E-2</v>
      </c>
      <c r="N101" s="23" t="s">
        <v>261</v>
      </c>
      <c r="O101" s="23" t="s">
        <v>262</v>
      </c>
      <c r="P101" s="23" t="s">
        <v>11</v>
      </c>
      <c r="Q101" s="23" t="s">
        <v>37</v>
      </c>
      <c r="R101" s="23" t="s">
        <v>324</v>
      </c>
    </row>
    <row r="102" spans="1:18" s="23" customFormat="1" ht="12" customHeight="1">
      <c r="A102" s="23" t="s">
        <v>325</v>
      </c>
      <c r="B102" s="23" t="s">
        <v>7</v>
      </c>
      <c r="C102" s="23" t="s">
        <v>8</v>
      </c>
      <c r="E102" s="24">
        <v>795</v>
      </c>
      <c r="F102" s="25">
        <v>28</v>
      </c>
      <c r="G102" s="25">
        <f t="shared" si="6"/>
        <v>823</v>
      </c>
      <c r="H102" s="26">
        <f t="shared" si="10"/>
        <v>3.4021871202916158E-2</v>
      </c>
      <c r="I102" s="26"/>
      <c r="J102" s="25">
        <v>505</v>
      </c>
      <c r="K102" s="25">
        <v>19</v>
      </c>
      <c r="L102" s="25">
        <f t="shared" si="8"/>
        <v>524</v>
      </c>
      <c r="M102" s="26">
        <f t="shared" si="11"/>
        <v>3.6259541984732822E-2</v>
      </c>
      <c r="N102" s="23" t="s">
        <v>326</v>
      </c>
      <c r="O102" s="23" t="s">
        <v>327</v>
      </c>
      <c r="P102" s="23" t="s">
        <v>75</v>
      </c>
    </row>
    <row r="103" spans="1:18" s="23" customFormat="1" ht="12" customHeight="1">
      <c r="A103" s="23" t="s">
        <v>328</v>
      </c>
      <c r="B103" s="23" t="s">
        <v>7</v>
      </c>
      <c r="C103" s="23" t="s">
        <v>8</v>
      </c>
      <c r="E103" s="24">
        <v>202</v>
      </c>
      <c r="F103" s="25">
        <v>9</v>
      </c>
      <c r="G103" s="25">
        <f t="shared" si="6"/>
        <v>211</v>
      </c>
      <c r="H103" s="26">
        <f t="shared" si="10"/>
        <v>4.2654028436018961E-2</v>
      </c>
      <c r="I103" s="26"/>
      <c r="J103" s="25">
        <v>131</v>
      </c>
      <c r="K103" s="25">
        <v>5</v>
      </c>
      <c r="L103" s="25">
        <f t="shared" si="8"/>
        <v>136</v>
      </c>
      <c r="M103" s="26">
        <f t="shared" si="11"/>
        <v>3.6764705882352942E-2</v>
      </c>
      <c r="N103" s="23" t="s">
        <v>329</v>
      </c>
      <c r="O103" s="23" t="s">
        <v>330</v>
      </c>
      <c r="P103" s="23" t="s">
        <v>26</v>
      </c>
    </row>
    <row r="104" spans="1:18" s="23" customFormat="1" ht="12" customHeight="1">
      <c r="A104" s="23" t="s">
        <v>331</v>
      </c>
      <c r="B104" s="23" t="s">
        <v>7</v>
      </c>
      <c r="C104" s="23" t="s">
        <v>332</v>
      </c>
      <c r="E104" s="24">
        <v>1920</v>
      </c>
      <c r="F104" s="25">
        <v>78</v>
      </c>
      <c r="G104" s="25">
        <f t="shared" si="6"/>
        <v>1998</v>
      </c>
      <c r="H104" s="26">
        <f t="shared" si="10"/>
        <v>3.903903903903904E-2</v>
      </c>
      <c r="I104" s="26"/>
      <c r="J104" s="25">
        <v>1923</v>
      </c>
      <c r="K104" s="25">
        <v>75</v>
      </c>
      <c r="L104" s="25">
        <f t="shared" si="8"/>
        <v>1998</v>
      </c>
      <c r="M104" s="26">
        <f t="shared" si="11"/>
        <v>3.7537537537537538E-2</v>
      </c>
      <c r="N104" s="23" t="s">
        <v>333</v>
      </c>
      <c r="O104" s="23" t="s">
        <v>334</v>
      </c>
      <c r="P104" s="23" t="s">
        <v>11</v>
      </c>
      <c r="Q104" s="23" t="s">
        <v>37</v>
      </c>
      <c r="R104" s="23" t="s">
        <v>335</v>
      </c>
    </row>
    <row r="105" spans="1:18" s="23" customFormat="1" ht="12" customHeight="1">
      <c r="A105" s="23" t="s">
        <v>336</v>
      </c>
      <c r="B105" s="23" t="s">
        <v>14</v>
      </c>
      <c r="C105" s="23" t="s">
        <v>23</v>
      </c>
      <c r="E105" s="24">
        <v>1925</v>
      </c>
      <c r="F105" s="25">
        <v>75</v>
      </c>
      <c r="G105" s="25">
        <f t="shared" si="6"/>
        <v>2000</v>
      </c>
      <c r="H105" s="26">
        <f t="shared" si="10"/>
        <v>3.7499999999999999E-2</v>
      </c>
      <c r="I105" s="26"/>
      <c r="J105" s="25">
        <v>1243</v>
      </c>
      <c r="K105" s="25">
        <v>49</v>
      </c>
      <c r="L105" s="25">
        <f t="shared" si="8"/>
        <v>1292</v>
      </c>
      <c r="M105" s="26">
        <f t="shared" si="11"/>
        <v>3.7925696594427245E-2</v>
      </c>
      <c r="N105" s="23" t="s">
        <v>337</v>
      </c>
      <c r="O105" s="23" t="s">
        <v>338</v>
      </c>
      <c r="P105" s="23" t="s">
        <v>11</v>
      </c>
      <c r="Q105" s="23" t="s">
        <v>37</v>
      </c>
      <c r="R105" s="23" t="s">
        <v>339</v>
      </c>
    </row>
    <row r="106" spans="1:18" s="23" customFormat="1" ht="12" customHeight="1">
      <c r="A106" s="23" t="s">
        <v>340</v>
      </c>
      <c r="B106" s="23" t="s">
        <v>7</v>
      </c>
      <c r="C106" s="23" t="s">
        <v>8</v>
      </c>
      <c r="E106" s="24">
        <v>1923</v>
      </c>
      <c r="F106" s="25">
        <v>77</v>
      </c>
      <c r="G106" s="25">
        <f t="shared" si="6"/>
        <v>2000</v>
      </c>
      <c r="H106" s="26">
        <f t="shared" si="10"/>
        <v>3.85E-2</v>
      </c>
      <c r="I106" s="26"/>
      <c r="J106" s="25">
        <v>1924</v>
      </c>
      <c r="K106" s="25">
        <v>76</v>
      </c>
      <c r="L106" s="25">
        <f t="shared" si="8"/>
        <v>2000</v>
      </c>
      <c r="M106" s="26">
        <f t="shared" si="11"/>
        <v>3.7999999999999999E-2</v>
      </c>
      <c r="N106" s="23" t="s">
        <v>341</v>
      </c>
      <c r="O106" s="23" t="s">
        <v>342</v>
      </c>
      <c r="P106" s="23" t="s">
        <v>11</v>
      </c>
      <c r="Q106" s="23" t="s">
        <v>12</v>
      </c>
      <c r="R106" s="23" t="s">
        <v>13</v>
      </c>
    </row>
    <row r="107" spans="1:18" s="23" customFormat="1" ht="12" customHeight="1">
      <c r="A107" s="23" t="s">
        <v>343</v>
      </c>
      <c r="B107" s="23" t="s">
        <v>7</v>
      </c>
      <c r="C107" s="23" t="s">
        <v>8</v>
      </c>
      <c r="E107" s="24">
        <v>170</v>
      </c>
      <c r="F107" s="25">
        <v>9</v>
      </c>
      <c r="G107" s="25">
        <f t="shared" si="6"/>
        <v>179</v>
      </c>
      <c r="H107" s="26">
        <f t="shared" si="10"/>
        <v>5.027932960893855E-2</v>
      </c>
      <c r="I107" s="26"/>
      <c r="J107" s="25">
        <v>100</v>
      </c>
      <c r="K107" s="25">
        <v>4</v>
      </c>
      <c r="L107" s="25">
        <f t="shared" si="8"/>
        <v>104</v>
      </c>
      <c r="M107" s="26">
        <f t="shared" si="11"/>
        <v>3.8461538461538464E-2</v>
      </c>
      <c r="N107" s="23" t="s">
        <v>344</v>
      </c>
      <c r="O107" s="23" t="s">
        <v>345</v>
      </c>
      <c r="P107" s="23" t="s">
        <v>26</v>
      </c>
    </row>
    <row r="108" spans="1:18" s="23" customFormat="1" ht="12" customHeight="1">
      <c r="A108" s="23" t="s">
        <v>346</v>
      </c>
      <c r="B108" s="23" t="s">
        <v>1</v>
      </c>
      <c r="C108" s="23" t="s">
        <v>2</v>
      </c>
      <c r="E108" s="24">
        <v>314</v>
      </c>
      <c r="F108" s="25">
        <v>11</v>
      </c>
      <c r="G108" s="25">
        <f t="shared" si="6"/>
        <v>325</v>
      </c>
      <c r="H108" s="26">
        <f t="shared" si="10"/>
        <v>3.3846153846153845E-2</v>
      </c>
      <c r="I108" s="26"/>
      <c r="J108" s="25">
        <v>199</v>
      </c>
      <c r="K108" s="25">
        <v>8</v>
      </c>
      <c r="L108" s="25">
        <f t="shared" si="8"/>
        <v>207</v>
      </c>
      <c r="M108" s="26">
        <f t="shared" si="11"/>
        <v>3.864734299516908E-2</v>
      </c>
      <c r="N108" s="23" t="s">
        <v>99</v>
      </c>
      <c r="O108" s="23" t="s">
        <v>100</v>
      </c>
      <c r="P108" s="23" t="s">
        <v>11</v>
      </c>
      <c r="Q108" s="23" t="s">
        <v>12</v>
      </c>
      <c r="R108" s="23" t="s">
        <v>13</v>
      </c>
    </row>
    <row r="109" spans="1:18" s="23" customFormat="1" ht="12" customHeight="1">
      <c r="A109" s="23" t="s">
        <v>347</v>
      </c>
      <c r="B109" s="23" t="s">
        <v>1</v>
      </c>
      <c r="C109" s="23" t="s">
        <v>2</v>
      </c>
      <c r="E109" s="24">
        <v>263</v>
      </c>
      <c r="F109" s="25">
        <v>10</v>
      </c>
      <c r="G109" s="25">
        <f t="shared" si="6"/>
        <v>273</v>
      </c>
      <c r="H109" s="26">
        <f t="shared" si="10"/>
        <v>3.6630036630036632E-2</v>
      </c>
      <c r="I109" s="26"/>
      <c r="J109" s="25">
        <v>173</v>
      </c>
      <c r="K109" s="25">
        <v>7</v>
      </c>
      <c r="L109" s="25">
        <f t="shared" si="8"/>
        <v>180</v>
      </c>
      <c r="M109" s="26">
        <f t="shared" si="11"/>
        <v>3.888888888888889E-2</v>
      </c>
      <c r="N109" s="23" t="s">
        <v>192</v>
      </c>
      <c r="O109" s="23" t="s">
        <v>193</v>
      </c>
      <c r="P109" s="23" t="s">
        <v>26</v>
      </c>
    </row>
    <row r="110" spans="1:18" s="23" customFormat="1" ht="12" customHeight="1">
      <c r="A110" s="23" t="s">
        <v>348</v>
      </c>
      <c r="B110" s="23" t="s">
        <v>1</v>
      </c>
      <c r="C110" s="23" t="s">
        <v>2</v>
      </c>
      <c r="E110" s="24">
        <v>697</v>
      </c>
      <c r="F110" s="25">
        <v>28</v>
      </c>
      <c r="G110" s="25">
        <f t="shared" si="6"/>
        <v>725</v>
      </c>
      <c r="H110" s="26">
        <f t="shared" si="10"/>
        <v>3.8620689655172416E-2</v>
      </c>
      <c r="I110" s="26"/>
      <c r="J110" s="25">
        <v>443</v>
      </c>
      <c r="K110" s="25">
        <v>18</v>
      </c>
      <c r="L110" s="25">
        <f t="shared" si="8"/>
        <v>461</v>
      </c>
      <c r="M110" s="26">
        <f t="shared" si="11"/>
        <v>3.9045553145336226E-2</v>
      </c>
      <c r="N110" s="23" t="s">
        <v>294</v>
      </c>
      <c r="O110" s="23" t="s">
        <v>295</v>
      </c>
      <c r="P110" s="23" t="s">
        <v>11</v>
      </c>
      <c r="Q110" s="23" t="s">
        <v>12</v>
      </c>
      <c r="R110" s="23" t="s">
        <v>13</v>
      </c>
    </row>
    <row r="111" spans="1:18" s="23" customFormat="1" ht="12" customHeight="1">
      <c r="A111" s="23" t="s">
        <v>349</v>
      </c>
      <c r="B111" s="23" t="s">
        <v>1</v>
      </c>
      <c r="C111" s="23" t="s">
        <v>2</v>
      </c>
      <c r="E111" s="24">
        <v>475</v>
      </c>
      <c r="F111" s="25">
        <v>21</v>
      </c>
      <c r="G111" s="25">
        <f t="shared" si="6"/>
        <v>496</v>
      </c>
      <c r="H111" s="26">
        <f t="shared" si="10"/>
        <v>4.2338709677419352E-2</v>
      </c>
      <c r="I111" s="26"/>
      <c r="J111" s="25">
        <v>295</v>
      </c>
      <c r="K111" s="25">
        <v>12</v>
      </c>
      <c r="L111" s="25">
        <f t="shared" si="8"/>
        <v>307</v>
      </c>
      <c r="M111" s="26">
        <f t="shared" si="11"/>
        <v>3.9087947882736153E-2</v>
      </c>
      <c r="N111" s="23" t="s">
        <v>350</v>
      </c>
      <c r="O111" s="23" t="s">
        <v>351</v>
      </c>
      <c r="P111" s="23" t="s">
        <v>11</v>
      </c>
      <c r="Q111" s="23" t="s">
        <v>37</v>
      </c>
      <c r="R111" s="23" t="s">
        <v>352</v>
      </c>
    </row>
    <row r="112" spans="1:18" s="23" customFormat="1" ht="12" customHeight="1">
      <c r="A112" s="23" t="s">
        <v>353</v>
      </c>
      <c r="B112" s="23" t="s">
        <v>7</v>
      </c>
      <c r="C112" s="23" t="s">
        <v>8</v>
      </c>
      <c r="E112" s="24">
        <v>1936</v>
      </c>
      <c r="F112" s="25">
        <v>61</v>
      </c>
      <c r="G112" s="25">
        <f t="shared" si="6"/>
        <v>1997</v>
      </c>
      <c r="H112" s="26">
        <f t="shared" si="10"/>
        <v>3.0545818728092138E-2</v>
      </c>
      <c r="I112" s="26"/>
      <c r="J112" s="25">
        <v>1428</v>
      </c>
      <c r="K112" s="25">
        <v>62</v>
      </c>
      <c r="L112" s="25">
        <f t="shared" si="8"/>
        <v>1490</v>
      </c>
      <c r="M112" s="26">
        <f t="shared" si="11"/>
        <v>4.1610738255033558E-2</v>
      </c>
      <c r="N112" s="23" t="s">
        <v>354</v>
      </c>
      <c r="O112" s="23" t="s">
        <v>355</v>
      </c>
      <c r="P112" s="23" t="s">
        <v>356</v>
      </c>
      <c r="Q112" s="23" t="s">
        <v>357</v>
      </c>
      <c r="R112" s="23" t="s">
        <v>358</v>
      </c>
    </row>
    <row r="113" spans="1:20" s="23" customFormat="1" ht="12" customHeight="1">
      <c r="A113" s="23" t="s">
        <v>359</v>
      </c>
      <c r="B113" s="23" t="s">
        <v>7</v>
      </c>
      <c r="C113" s="23" t="s">
        <v>8</v>
      </c>
      <c r="D113" s="27">
        <v>2.5118864315095802E-6</v>
      </c>
      <c r="E113" s="24">
        <v>50</v>
      </c>
      <c r="F113" s="25">
        <v>5</v>
      </c>
      <c r="G113" s="25">
        <f t="shared" si="6"/>
        <v>55</v>
      </c>
      <c r="H113" s="26">
        <f t="shared" si="10"/>
        <v>9.0909090909090912E-2</v>
      </c>
      <c r="I113" s="26"/>
      <c r="J113" s="25">
        <v>23</v>
      </c>
      <c r="K113" s="25">
        <v>1</v>
      </c>
      <c r="L113" s="25">
        <f t="shared" si="8"/>
        <v>24</v>
      </c>
      <c r="M113" s="26">
        <f t="shared" si="11"/>
        <v>4.1666666666666664E-2</v>
      </c>
      <c r="N113" s="23" t="s">
        <v>63</v>
      </c>
      <c r="O113" s="23" t="s">
        <v>64</v>
      </c>
      <c r="P113" s="23" t="s">
        <v>11</v>
      </c>
      <c r="Q113" s="23" t="s">
        <v>12</v>
      </c>
      <c r="R113" s="23" t="s">
        <v>13</v>
      </c>
    </row>
    <row r="114" spans="1:20" s="23" customFormat="1" ht="12" customHeight="1">
      <c r="A114" s="23" t="s">
        <v>360</v>
      </c>
      <c r="B114" s="23" t="s">
        <v>1</v>
      </c>
      <c r="C114" s="23" t="s">
        <v>2</v>
      </c>
      <c r="E114" s="24">
        <v>110</v>
      </c>
      <c r="F114" s="25">
        <v>6</v>
      </c>
      <c r="G114" s="25">
        <f t="shared" si="6"/>
        <v>116</v>
      </c>
      <c r="H114" s="26">
        <f t="shared" si="10"/>
        <v>5.1724137931034482E-2</v>
      </c>
      <c r="I114" s="26"/>
      <c r="J114" s="25">
        <v>69</v>
      </c>
      <c r="K114" s="25">
        <v>3</v>
      </c>
      <c r="L114" s="25">
        <f t="shared" si="8"/>
        <v>72</v>
      </c>
      <c r="M114" s="26">
        <f t="shared" si="11"/>
        <v>4.1666666666666664E-2</v>
      </c>
      <c r="N114" s="23" t="s">
        <v>198</v>
      </c>
      <c r="O114" s="23" t="s">
        <v>199</v>
      </c>
      <c r="P114" s="23" t="s">
        <v>26</v>
      </c>
    </row>
    <row r="115" spans="1:20" s="23" customFormat="1" ht="12" customHeight="1">
      <c r="A115" s="23" t="s">
        <v>361</v>
      </c>
      <c r="B115" s="23" t="s">
        <v>1</v>
      </c>
      <c r="C115" s="23" t="s">
        <v>2</v>
      </c>
      <c r="E115" s="24">
        <v>244</v>
      </c>
      <c r="F115" s="25">
        <v>10</v>
      </c>
      <c r="G115" s="25">
        <f t="shared" si="6"/>
        <v>254</v>
      </c>
      <c r="H115" s="26">
        <f t="shared" si="10"/>
        <v>3.937007874015748E-2</v>
      </c>
      <c r="I115" s="26"/>
      <c r="J115" s="25">
        <v>115</v>
      </c>
      <c r="K115" s="25">
        <v>5</v>
      </c>
      <c r="L115" s="25">
        <f t="shared" si="8"/>
        <v>120</v>
      </c>
      <c r="M115" s="26">
        <f t="shared" si="11"/>
        <v>4.1666666666666664E-2</v>
      </c>
      <c r="N115" s="23" t="s">
        <v>9</v>
      </c>
      <c r="O115" s="23" t="s">
        <v>10</v>
      </c>
      <c r="P115" s="23" t="s">
        <v>26</v>
      </c>
    </row>
    <row r="116" spans="1:20" s="23" customFormat="1" ht="12" customHeight="1">
      <c r="A116" s="23" t="s">
        <v>362</v>
      </c>
      <c r="B116" s="23" t="s">
        <v>29</v>
      </c>
      <c r="C116" s="23" t="s">
        <v>30</v>
      </c>
      <c r="E116" s="24">
        <v>916</v>
      </c>
      <c r="F116" s="25">
        <v>36</v>
      </c>
      <c r="G116" s="25">
        <f t="shared" si="6"/>
        <v>952</v>
      </c>
      <c r="H116" s="26">
        <f t="shared" si="10"/>
        <v>3.7815126050420166E-2</v>
      </c>
      <c r="I116" s="26"/>
      <c r="J116" s="25">
        <v>581</v>
      </c>
      <c r="K116" s="25">
        <v>26</v>
      </c>
      <c r="L116" s="25">
        <f t="shared" si="8"/>
        <v>607</v>
      </c>
      <c r="M116" s="26">
        <f t="shared" si="11"/>
        <v>4.2833607907743002E-2</v>
      </c>
      <c r="N116" s="23" t="s">
        <v>294</v>
      </c>
      <c r="O116" s="23" t="s">
        <v>295</v>
      </c>
      <c r="P116" s="23" t="s">
        <v>11</v>
      </c>
      <c r="Q116" s="23" t="s">
        <v>12</v>
      </c>
      <c r="R116" s="23" t="s">
        <v>13</v>
      </c>
      <c r="S116" s="23">
        <v>1415391</v>
      </c>
      <c r="T116" s="23" t="s">
        <v>363</v>
      </c>
    </row>
    <row r="117" spans="1:20" s="23" customFormat="1" ht="12" customHeight="1">
      <c r="A117" s="23" t="s">
        <v>364</v>
      </c>
      <c r="B117" s="23" t="s">
        <v>1</v>
      </c>
      <c r="C117" s="23" t="s">
        <v>2</v>
      </c>
      <c r="E117" s="24">
        <v>182</v>
      </c>
      <c r="F117" s="25">
        <v>10</v>
      </c>
      <c r="G117" s="25">
        <f t="shared" si="6"/>
        <v>192</v>
      </c>
      <c r="H117" s="26">
        <f t="shared" si="10"/>
        <v>5.2083333333333336E-2</v>
      </c>
      <c r="I117" s="26"/>
      <c r="J117" s="25">
        <v>111</v>
      </c>
      <c r="K117" s="25">
        <v>5</v>
      </c>
      <c r="L117" s="25">
        <f t="shared" si="8"/>
        <v>116</v>
      </c>
      <c r="M117" s="26">
        <f t="shared" si="11"/>
        <v>4.3103448275862072E-2</v>
      </c>
      <c r="N117" s="23" t="s">
        <v>210</v>
      </c>
      <c r="O117" s="23" t="s">
        <v>211</v>
      </c>
      <c r="P117" s="23" t="s">
        <v>11</v>
      </c>
      <c r="Q117" s="23" t="s">
        <v>37</v>
      </c>
      <c r="R117" s="23" t="s">
        <v>365</v>
      </c>
    </row>
    <row r="118" spans="1:20" s="23" customFormat="1" ht="12" customHeight="1">
      <c r="A118" s="23" t="s">
        <v>366</v>
      </c>
      <c r="B118" s="23" t="s">
        <v>1</v>
      </c>
      <c r="C118" s="23" t="s">
        <v>2</v>
      </c>
      <c r="E118" s="24">
        <v>1021</v>
      </c>
      <c r="F118" s="25">
        <v>42</v>
      </c>
      <c r="G118" s="25">
        <f t="shared" si="6"/>
        <v>1063</v>
      </c>
      <c r="H118" s="26">
        <f t="shared" si="10"/>
        <v>3.9510818438381938E-2</v>
      </c>
      <c r="I118" s="26"/>
      <c r="J118" s="25">
        <v>548</v>
      </c>
      <c r="K118" s="25">
        <v>25</v>
      </c>
      <c r="L118" s="25">
        <f t="shared" si="8"/>
        <v>573</v>
      </c>
      <c r="M118" s="26">
        <f t="shared" si="11"/>
        <v>4.3630017452006981E-2</v>
      </c>
      <c r="N118" s="23" t="s">
        <v>367</v>
      </c>
      <c r="O118" s="23" t="s">
        <v>368</v>
      </c>
      <c r="P118" s="23" t="s">
        <v>26</v>
      </c>
    </row>
    <row r="119" spans="1:20" s="23" customFormat="1" ht="12" customHeight="1">
      <c r="A119" s="23" t="s">
        <v>369</v>
      </c>
      <c r="B119" s="23" t="s">
        <v>7</v>
      </c>
      <c r="C119" s="23" t="s">
        <v>8</v>
      </c>
      <c r="E119" s="24">
        <v>787</v>
      </c>
      <c r="F119" s="25">
        <v>34</v>
      </c>
      <c r="G119" s="25">
        <f t="shared" si="6"/>
        <v>821</v>
      </c>
      <c r="H119" s="26">
        <f t="shared" si="10"/>
        <v>4.1412911084043852E-2</v>
      </c>
      <c r="I119" s="26"/>
      <c r="J119" s="25">
        <v>499</v>
      </c>
      <c r="K119" s="25">
        <v>23</v>
      </c>
      <c r="L119" s="25">
        <f t="shared" si="8"/>
        <v>522</v>
      </c>
      <c r="M119" s="26">
        <f t="shared" si="11"/>
        <v>4.4061302681992334E-2</v>
      </c>
      <c r="N119" s="23" t="s">
        <v>326</v>
      </c>
      <c r="O119" s="23" t="s">
        <v>327</v>
      </c>
      <c r="P119" s="23" t="s">
        <v>11</v>
      </c>
      <c r="Q119" s="23" t="s">
        <v>12</v>
      </c>
      <c r="R119" s="23" t="s">
        <v>13</v>
      </c>
    </row>
    <row r="120" spans="1:20" s="23" customFormat="1" ht="12" customHeight="1">
      <c r="A120" s="23" t="s">
        <v>370</v>
      </c>
      <c r="B120" s="23" t="s">
        <v>1</v>
      </c>
      <c r="C120" s="23" t="s">
        <v>2</v>
      </c>
      <c r="E120" s="24">
        <v>177</v>
      </c>
      <c r="F120" s="25">
        <v>9</v>
      </c>
      <c r="G120" s="25">
        <f t="shared" si="6"/>
        <v>186</v>
      </c>
      <c r="H120" s="26">
        <f t="shared" si="10"/>
        <v>4.8387096774193547E-2</v>
      </c>
      <c r="I120" s="26"/>
      <c r="J120" s="25">
        <v>107</v>
      </c>
      <c r="K120" s="25">
        <v>5</v>
      </c>
      <c r="L120" s="25">
        <f t="shared" si="8"/>
        <v>112</v>
      </c>
      <c r="M120" s="26">
        <f t="shared" si="11"/>
        <v>4.4642857142857144E-2</v>
      </c>
      <c r="N120" s="23" t="s">
        <v>210</v>
      </c>
      <c r="O120" s="23" t="s">
        <v>211</v>
      </c>
      <c r="P120" s="23" t="s">
        <v>11</v>
      </c>
      <c r="Q120" s="23" t="s">
        <v>37</v>
      </c>
      <c r="R120" s="23" t="s">
        <v>371</v>
      </c>
      <c r="T120" s="23" t="s">
        <v>372</v>
      </c>
    </row>
    <row r="121" spans="1:20" s="23" customFormat="1" ht="12" customHeight="1">
      <c r="A121" s="23" t="s">
        <v>373</v>
      </c>
      <c r="B121" s="23" t="s">
        <v>7</v>
      </c>
      <c r="C121" s="23" t="s">
        <v>8</v>
      </c>
      <c r="E121" s="24">
        <v>209</v>
      </c>
      <c r="F121" s="25">
        <v>13</v>
      </c>
      <c r="G121" s="25">
        <f t="shared" si="6"/>
        <v>222</v>
      </c>
      <c r="H121" s="26">
        <f t="shared" si="10"/>
        <v>5.8558558558558557E-2</v>
      </c>
      <c r="I121" s="26"/>
      <c r="J121" s="25">
        <v>105</v>
      </c>
      <c r="K121" s="25">
        <v>5</v>
      </c>
      <c r="L121" s="25">
        <f t="shared" si="8"/>
        <v>110</v>
      </c>
      <c r="M121" s="26">
        <f t="shared" si="11"/>
        <v>4.5454545454545456E-2</v>
      </c>
      <c r="N121" s="23" t="s">
        <v>374</v>
      </c>
      <c r="O121" s="23" t="s">
        <v>375</v>
      </c>
      <c r="P121" s="23" t="s">
        <v>26</v>
      </c>
    </row>
    <row r="122" spans="1:20" s="23" customFormat="1" ht="12" customHeight="1">
      <c r="A122" s="23" t="s">
        <v>376</v>
      </c>
      <c r="B122" s="23" t="s">
        <v>29</v>
      </c>
      <c r="C122" s="23" t="s">
        <v>30</v>
      </c>
      <c r="E122" s="24">
        <v>181</v>
      </c>
      <c r="F122" s="25">
        <v>9</v>
      </c>
      <c r="G122" s="25">
        <f t="shared" si="6"/>
        <v>190</v>
      </c>
      <c r="H122" s="26">
        <f t="shared" si="10"/>
        <v>4.736842105263158E-2</v>
      </c>
      <c r="I122" s="26"/>
      <c r="J122" s="25">
        <v>105</v>
      </c>
      <c r="K122" s="25">
        <v>5</v>
      </c>
      <c r="L122" s="25">
        <f t="shared" si="8"/>
        <v>110</v>
      </c>
      <c r="M122" s="26">
        <f t="shared" si="11"/>
        <v>4.5454545454545456E-2</v>
      </c>
      <c r="N122" s="23" t="s">
        <v>377</v>
      </c>
      <c r="O122" s="23" t="s">
        <v>378</v>
      </c>
      <c r="P122" s="23" t="s">
        <v>379</v>
      </c>
      <c r="T122" s="23" t="s">
        <v>380</v>
      </c>
    </row>
    <row r="123" spans="1:20" s="23" customFormat="1" ht="12" customHeight="1">
      <c r="A123" s="23" t="s">
        <v>381</v>
      </c>
      <c r="B123" s="23" t="s">
        <v>1</v>
      </c>
      <c r="C123" s="23" t="s">
        <v>2</v>
      </c>
      <c r="E123" s="24">
        <v>489</v>
      </c>
      <c r="F123" s="25">
        <v>26</v>
      </c>
      <c r="G123" s="25">
        <f t="shared" si="6"/>
        <v>515</v>
      </c>
      <c r="H123" s="26">
        <f t="shared" si="10"/>
        <v>5.0485436893203881E-2</v>
      </c>
      <c r="I123" s="26"/>
      <c r="J123" s="25">
        <v>352</v>
      </c>
      <c r="K123" s="25">
        <v>17</v>
      </c>
      <c r="L123" s="25">
        <f t="shared" si="8"/>
        <v>369</v>
      </c>
      <c r="M123" s="26">
        <f t="shared" si="11"/>
        <v>4.6070460704607047E-2</v>
      </c>
      <c r="N123" s="23" t="s">
        <v>382</v>
      </c>
      <c r="O123" s="23" t="s">
        <v>383</v>
      </c>
      <c r="P123" s="23" t="s">
        <v>384</v>
      </c>
      <c r="Q123" s="23" t="s">
        <v>163</v>
      </c>
      <c r="R123" s="23" t="s">
        <v>385</v>
      </c>
    </row>
    <row r="124" spans="1:20" s="23" customFormat="1" ht="12" customHeight="1">
      <c r="A124" s="23" t="s">
        <v>386</v>
      </c>
      <c r="B124" s="23" t="s">
        <v>387</v>
      </c>
      <c r="C124" s="23" t="s">
        <v>388</v>
      </c>
      <c r="D124" s="27">
        <v>6.3095734448019296E-7</v>
      </c>
      <c r="E124" s="24">
        <v>95</v>
      </c>
      <c r="F124" s="25">
        <v>11</v>
      </c>
      <c r="G124" s="25">
        <f t="shared" si="6"/>
        <v>106</v>
      </c>
      <c r="H124" s="26">
        <f t="shared" si="10"/>
        <v>0.10377358490566038</v>
      </c>
      <c r="I124" s="26"/>
      <c r="J124" s="25">
        <v>61</v>
      </c>
      <c r="K124" s="25">
        <v>3</v>
      </c>
      <c r="L124" s="25">
        <f t="shared" si="8"/>
        <v>64</v>
      </c>
      <c r="M124" s="26">
        <f t="shared" si="11"/>
        <v>4.6875E-2</v>
      </c>
      <c r="N124" s="23" t="s">
        <v>389</v>
      </c>
      <c r="O124" s="23" t="s">
        <v>390</v>
      </c>
      <c r="P124" s="23" t="s">
        <v>26</v>
      </c>
    </row>
    <row r="125" spans="1:20" s="23" customFormat="1" ht="12" customHeight="1">
      <c r="A125" s="23" t="s">
        <v>391</v>
      </c>
      <c r="B125" s="23" t="s">
        <v>1</v>
      </c>
      <c r="C125" s="23" t="s">
        <v>2</v>
      </c>
      <c r="E125" s="24">
        <v>1773</v>
      </c>
      <c r="F125" s="25">
        <v>78</v>
      </c>
      <c r="G125" s="25">
        <f t="shared" si="6"/>
        <v>1851</v>
      </c>
      <c r="H125" s="26">
        <f t="shared" si="10"/>
        <v>4.2139384116693678E-2</v>
      </c>
      <c r="I125" s="26"/>
      <c r="J125" s="25">
        <v>1026</v>
      </c>
      <c r="K125" s="25">
        <v>51</v>
      </c>
      <c r="L125" s="25">
        <f t="shared" si="8"/>
        <v>1077</v>
      </c>
      <c r="M125" s="26">
        <f t="shared" si="11"/>
        <v>4.7353760445682451E-2</v>
      </c>
      <c r="N125" s="23" t="s">
        <v>279</v>
      </c>
      <c r="O125" s="23" t="s">
        <v>280</v>
      </c>
      <c r="P125" s="23" t="s">
        <v>11</v>
      </c>
      <c r="Q125" s="23" t="s">
        <v>37</v>
      </c>
      <c r="R125" s="23" t="s">
        <v>392</v>
      </c>
      <c r="T125" s="23" t="s">
        <v>393</v>
      </c>
    </row>
    <row r="126" spans="1:20" s="23" customFormat="1" ht="12" customHeight="1">
      <c r="A126" s="23" t="s">
        <v>394</v>
      </c>
      <c r="B126" s="23" t="s">
        <v>7</v>
      </c>
      <c r="C126" s="23" t="s">
        <v>8</v>
      </c>
      <c r="E126" s="24">
        <v>789</v>
      </c>
      <c r="F126" s="25">
        <v>34</v>
      </c>
      <c r="G126" s="25">
        <f t="shared" si="6"/>
        <v>823</v>
      </c>
      <c r="H126" s="26">
        <f t="shared" si="10"/>
        <v>4.1312272174969626E-2</v>
      </c>
      <c r="I126" s="26"/>
      <c r="J126" s="25">
        <v>499</v>
      </c>
      <c r="K126" s="25">
        <v>25</v>
      </c>
      <c r="L126" s="25">
        <f t="shared" si="8"/>
        <v>524</v>
      </c>
      <c r="M126" s="26">
        <f t="shared" si="11"/>
        <v>4.7709923664122141E-2</v>
      </c>
      <c r="N126" s="23" t="s">
        <v>326</v>
      </c>
      <c r="O126" s="23" t="s">
        <v>327</v>
      </c>
      <c r="P126" s="23" t="s">
        <v>75</v>
      </c>
    </row>
    <row r="127" spans="1:20" s="23" customFormat="1" ht="12" customHeight="1">
      <c r="A127" s="23" t="s">
        <v>395</v>
      </c>
      <c r="B127" s="23" t="s">
        <v>14</v>
      </c>
      <c r="C127" s="23" t="s">
        <v>235</v>
      </c>
      <c r="E127" s="24">
        <v>1921</v>
      </c>
      <c r="F127" s="25">
        <v>76</v>
      </c>
      <c r="G127" s="25">
        <f t="shared" si="6"/>
        <v>1997</v>
      </c>
      <c r="H127" s="26">
        <f t="shared" si="10"/>
        <v>3.8057085628442663E-2</v>
      </c>
      <c r="I127" s="26"/>
      <c r="J127" s="25">
        <v>1656</v>
      </c>
      <c r="K127" s="25">
        <v>84</v>
      </c>
      <c r="L127" s="25">
        <f t="shared" si="8"/>
        <v>1740</v>
      </c>
      <c r="M127" s="26">
        <f t="shared" si="11"/>
        <v>4.8275862068965517E-2</v>
      </c>
      <c r="N127" s="23" t="s">
        <v>396</v>
      </c>
      <c r="O127" s="23" t="s">
        <v>397</v>
      </c>
      <c r="P127" s="23" t="s">
        <v>11</v>
      </c>
      <c r="Q127" s="23" t="s">
        <v>37</v>
      </c>
      <c r="R127" s="23" t="s">
        <v>398</v>
      </c>
    </row>
    <row r="128" spans="1:20" s="23" customFormat="1" ht="12" customHeight="1">
      <c r="A128" s="23" t="s">
        <v>399</v>
      </c>
      <c r="B128" s="23" t="s">
        <v>29</v>
      </c>
      <c r="C128" s="23" t="s">
        <v>170</v>
      </c>
      <c r="E128" s="24">
        <v>1897</v>
      </c>
      <c r="F128" s="25">
        <v>100</v>
      </c>
      <c r="G128" s="25">
        <f t="shared" si="6"/>
        <v>1997</v>
      </c>
      <c r="H128" s="26">
        <f t="shared" si="10"/>
        <v>5.0075112669003503E-2</v>
      </c>
      <c r="I128" s="26"/>
      <c r="J128" s="25">
        <v>1900</v>
      </c>
      <c r="K128" s="25">
        <v>97</v>
      </c>
      <c r="L128" s="25">
        <f t="shared" si="8"/>
        <v>1997</v>
      </c>
      <c r="M128" s="26">
        <f t="shared" si="11"/>
        <v>4.8572859288933401E-2</v>
      </c>
      <c r="N128" s="23" t="s">
        <v>173</v>
      </c>
      <c r="O128" s="23" t="s">
        <v>174</v>
      </c>
      <c r="P128" s="23" t="s">
        <v>26</v>
      </c>
    </row>
    <row r="129" spans="1:20" s="23" customFormat="1" ht="12" customHeight="1">
      <c r="A129" s="23" t="s">
        <v>400</v>
      </c>
      <c r="B129" s="23" t="s">
        <v>7</v>
      </c>
      <c r="C129" s="23" t="s">
        <v>8</v>
      </c>
      <c r="E129" s="24">
        <v>993</v>
      </c>
      <c r="F129" s="25">
        <v>48</v>
      </c>
      <c r="G129" s="25">
        <f t="shared" si="6"/>
        <v>1041</v>
      </c>
      <c r="H129" s="26">
        <f t="shared" si="10"/>
        <v>4.6109510086455328E-2</v>
      </c>
      <c r="I129" s="26"/>
      <c r="J129" s="25">
        <v>557</v>
      </c>
      <c r="K129" s="25">
        <v>29</v>
      </c>
      <c r="L129" s="25">
        <f t="shared" si="8"/>
        <v>586</v>
      </c>
      <c r="M129" s="26">
        <f t="shared" si="11"/>
        <v>4.9488054607508533E-2</v>
      </c>
      <c r="N129" s="23" t="s">
        <v>401</v>
      </c>
      <c r="O129" s="23" t="s">
        <v>402</v>
      </c>
      <c r="P129" s="23" t="s">
        <v>26</v>
      </c>
    </row>
    <row r="130" spans="1:20" s="23" customFormat="1" ht="12" customHeight="1">
      <c r="A130" s="23" t="s">
        <v>403</v>
      </c>
      <c r="B130" s="23" t="s">
        <v>14</v>
      </c>
      <c r="C130" s="23" t="s">
        <v>229</v>
      </c>
      <c r="E130" s="24">
        <v>1893</v>
      </c>
      <c r="F130" s="25">
        <v>107</v>
      </c>
      <c r="G130" s="25">
        <f t="shared" si="6"/>
        <v>2000</v>
      </c>
      <c r="H130" s="26">
        <f t="shared" si="10"/>
        <v>5.3499999999999999E-2</v>
      </c>
      <c r="I130" s="26"/>
      <c r="J130" s="25">
        <v>1791</v>
      </c>
      <c r="K130" s="25">
        <v>94</v>
      </c>
      <c r="L130" s="25">
        <f t="shared" si="8"/>
        <v>1885</v>
      </c>
      <c r="M130" s="26">
        <f t="shared" si="11"/>
        <v>4.986737400530504E-2</v>
      </c>
      <c r="N130" s="23" t="s">
        <v>404</v>
      </c>
      <c r="O130" s="23" t="s">
        <v>405</v>
      </c>
      <c r="P130" s="23" t="s">
        <v>26</v>
      </c>
    </row>
    <row r="131" spans="1:20" s="23" customFormat="1" ht="12" customHeight="1">
      <c r="A131" s="23" t="s">
        <v>406</v>
      </c>
      <c r="B131" s="23" t="s">
        <v>29</v>
      </c>
      <c r="C131" s="23" t="s">
        <v>407</v>
      </c>
      <c r="E131" s="24">
        <v>1126</v>
      </c>
      <c r="F131" s="25">
        <v>43</v>
      </c>
      <c r="G131" s="25">
        <f t="shared" si="6"/>
        <v>1169</v>
      </c>
      <c r="H131" s="26">
        <f t="shared" si="10"/>
        <v>3.6783575705731396E-2</v>
      </c>
      <c r="I131" s="26"/>
      <c r="J131" s="25">
        <v>529</v>
      </c>
      <c r="K131" s="25">
        <v>28</v>
      </c>
      <c r="L131" s="25">
        <f t="shared" si="8"/>
        <v>557</v>
      </c>
      <c r="M131" s="26">
        <f t="shared" si="11"/>
        <v>5.0269299820466788E-2</v>
      </c>
      <c r="N131" s="23" t="s">
        <v>408</v>
      </c>
      <c r="O131" s="23" t="s">
        <v>409</v>
      </c>
      <c r="P131" s="23" t="s">
        <v>26</v>
      </c>
      <c r="T131" s="23" t="s">
        <v>410</v>
      </c>
    </row>
    <row r="132" spans="1:20" s="23" customFormat="1" ht="12" customHeight="1">
      <c r="A132" s="23" t="s">
        <v>411</v>
      </c>
      <c r="B132" s="23" t="s">
        <v>14</v>
      </c>
      <c r="C132" s="23" t="s">
        <v>23</v>
      </c>
      <c r="E132" s="24">
        <v>1905</v>
      </c>
      <c r="F132" s="25">
        <v>95</v>
      </c>
      <c r="G132" s="25">
        <f t="shared" si="6"/>
        <v>2000</v>
      </c>
      <c r="H132" s="26">
        <f t="shared" si="10"/>
        <v>4.7500000000000001E-2</v>
      </c>
      <c r="I132" s="26"/>
      <c r="J132" s="25">
        <v>1899</v>
      </c>
      <c r="K132" s="25">
        <v>101</v>
      </c>
      <c r="L132" s="25">
        <f t="shared" si="8"/>
        <v>2000</v>
      </c>
      <c r="M132" s="26">
        <f t="shared" si="11"/>
        <v>5.0500000000000003E-2</v>
      </c>
      <c r="N132" s="23" t="s">
        <v>412</v>
      </c>
      <c r="O132" s="23" t="s">
        <v>413</v>
      </c>
      <c r="P132" s="23" t="s">
        <v>11</v>
      </c>
      <c r="Q132" s="23" t="s">
        <v>37</v>
      </c>
      <c r="R132" s="23" t="s">
        <v>414</v>
      </c>
      <c r="T132" s="23" t="s">
        <v>415</v>
      </c>
    </row>
    <row r="133" spans="1:20" s="23" customFormat="1" ht="12" customHeight="1">
      <c r="A133" s="23" t="s">
        <v>416</v>
      </c>
      <c r="B133" s="23" t="s">
        <v>1</v>
      </c>
      <c r="C133" s="23" t="s">
        <v>2</v>
      </c>
      <c r="E133" s="24">
        <v>182</v>
      </c>
      <c r="F133" s="25">
        <v>9</v>
      </c>
      <c r="G133" s="25">
        <f t="shared" ref="G133:G177" si="12">E133+F133</f>
        <v>191</v>
      </c>
      <c r="H133" s="26">
        <f t="shared" ref="H133:H164" si="13">F133/G133</f>
        <v>4.712041884816754E-2</v>
      </c>
      <c r="I133" s="26"/>
      <c r="J133" s="25">
        <v>111</v>
      </c>
      <c r="K133" s="25">
        <v>6</v>
      </c>
      <c r="L133" s="25">
        <f t="shared" ref="L133:L177" si="14">J133+K133</f>
        <v>117</v>
      </c>
      <c r="M133" s="26">
        <f t="shared" ref="M133:M164" si="15">K:K/L:L</f>
        <v>5.128205128205128E-2</v>
      </c>
      <c r="N133" s="23" t="s">
        <v>210</v>
      </c>
      <c r="O133" s="23" t="s">
        <v>211</v>
      </c>
      <c r="P133" s="23" t="s">
        <v>11</v>
      </c>
      <c r="Q133" s="23" t="s">
        <v>37</v>
      </c>
      <c r="R133" s="23" t="s">
        <v>417</v>
      </c>
    </row>
    <row r="134" spans="1:20" s="23" customFormat="1" ht="12" customHeight="1">
      <c r="A134" s="23" t="s">
        <v>418</v>
      </c>
      <c r="B134" s="23" t="s">
        <v>14</v>
      </c>
      <c r="C134" s="23" t="s">
        <v>23</v>
      </c>
      <c r="E134" s="24">
        <v>1911</v>
      </c>
      <c r="F134" s="25">
        <v>88</v>
      </c>
      <c r="G134" s="25">
        <f t="shared" si="12"/>
        <v>1999</v>
      </c>
      <c r="H134" s="26">
        <f t="shared" si="13"/>
        <v>4.4022011005502751E-2</v>
      </c>
      <c r="I134" s="26"/>
      <c r="J134" s="25">
        <v>1219</v>
      </c>
      <c r="K134" s="25">
        <v>66</v>
      </c>
      <c r="L134" s="25">
        <f t="shared" si="14"/>
        <v>1285</v>
      </c>
      <c r="M134" s="26">
        <f t="shared" si="15"/>
        <v>5.1361867704280154E-2</v>
      </c>
      <c r="N134" s="23" t="s">
        <v>419</v>
      </c>
      <c r="O134" s="23" t="s">
        <v>420</v>
      </c>
      <c r="P134" s="23" t="s">
        <v>11</v>
      </c>
      <c r="Q134" s="23" t="s">
        <v>37</v>
      </c>
      <c r="R134" s="23" t="s">
        <v>421</v>
      </c>
    </row>
    <row r="135" spans="1:20" s="23" customFormat="1" ht="12" customHeight="1">
      <c r="A135" s="23" t="s">
        <v>422</v>
      </c>
      <c r="B135" s="23" t="s">
        <v>1</v>
      </c>
      <c r="C135" s="23" t="s">
        <v>48</v>
      </c>
      <c r="E135" s="24">
        <v>626</v>
      </c>
      <c r="F135" s="25">
        <v>22</v>
      </c>
      <c r="G135" s="25">
        <f t="shared" si="12"/>
        <v>648</v>
      </c>
      <c r="H135" s="26">
        <f t="shared" si="13"/>
        <v>3.3950617283950615E-2</v>
      </c>
      <c r="I135" s="26"/>
      <c r="J135" s="25">
        <v>257</v>
      </c>
      <c r="K135" s="25">
        <v>14</v>
      </c>
      <c r="L135" s="25">
        <f t="shared" si="14"/>
        <v>271</v>
      </c>
      <c r="M135" s="26">
        <f t="shared" si="15"/>
        <v>5.1660516605166053E-2</v>
      </c>
      <c r="N135" s="23" t="s">
        <v>423</v>
      </c>
      <c r="O135" s="23" t="s">
        <v>424</v>
      </c>
      <c r="P135" s="23" t="s">
        <v>11</v>
      </c>
      <c r="Q135" s="23" t="s">
        <v>37</v>
      </c>
      <c r="R135" s="23" t="s">
        <v>425</v>
      </c>
    </row>
    <row r="136" spans="1:20" s="23" customFormat="1" ht="12" customHeight="1">
      <c r="A136" s="23" t="s">
        <v>426</v>
      </c>
      <c r="B136" s="23" t="s">
        <v>1</v>
      </c>
      <c r="C136" s="23" t="s">
        <v>2</v>
      </c>
      <c r="E136" s="24">
        <v>471</v>
      </c>
      <c r="F136" s="25">
        <v>26</v>
      </c>
      <c r="G136" s="25">
        <f t="shared" si="12"/>
        <v>497</v>
      </c>
      <c r="H136" s="26">
        <f t="shared" si="13"/>
        <v>5.2313883299798795E-2</v>
      </c>
      <c r="I136" s="26"/>
      <c r="J136" s="25">
        <v>292</v>
      </c>
      <c r="K136" s="25">
        <v>16</v>
      </c>
      <c r="L136" s="25">
        <f t="shared" si="14"/>
        <v>308</v>
      </c>
      <c r="M136" s="26">
        <f t="shared" si="15"/>
        <v>5.1948051948051951E-2</v>
      </c>
      <c r="N136" s="23" t="s">
        <v>350</v>
      </c>
      <c r="O136" s="23" t="s">
        <v>351</v>
      </c>
      <c r="P136" s="23" t="s">
        <v>11</v>
      </c>
      <c r="Q136" s="23" t="s">
        <v>12</v>
      </c>
      <c r="R136" s="23" t="s">
        <v>13</v>
      </c>
    </row>
    <row r="137" spans="1:20" s="23" customFormat="1" ht="12" customHeight="1">
      <c r="A137" s="23" t="s">
        <v>427</v>
      </c>
      <c r="B137" s="23" t="s">
        <v>1</v>
      </c>
      <c r="C137" s="23" t="s">
        <v>2</v>
      </c>
      <c r="E137" s="24">
        <v>424</v>
      </c>
      <c r="F137" s="25">
        <v>22</v>
      </c>
      <c r="G137" s="25">
        <f t="shared" si="12"/>
        <v>446</v>
      </c>
      <c r="H137" s="26">
        <f t="shared" si="13"/>
        <v>4.9327354260089683E-2</v>
      </c>
      <c r="I137" s="26"/>
      <c r="J137" s="25">
        <v>236</v>
      </c>
      <c r="K137" s="25">
        <v>13</v>
      </c>
      <c r="L137" s="25">
        <f t="shared" si="14"/>
        <v>249</v>
      </c>
      <c r="M137" s="26">
        <f t="shared" si="15"/>
        <v>5.2208835341365459E-2</v>
      </c>
      <c r="N137" s="23" t="s">
        <v>204</v>
      </c>
      <c r="O137" s="23" t="s">
        <v>205</v>
      </c>
      <c r="P137" s="23" t="s">
        <v>11</v>
      </c>
      <c r="Q137" s="23" t="s">
        <v>44</v>
      </c>
      <c r="R137" s="23" t="s">
        <v>428</v>
      </c>
    </row>
    <row r="138" spans="1:20" s="23" customFormat="1" ht="12" customHeight="1">
      <c r="A138" s="23" t="s">
        <v>429</v>
      </c>
      <c r="B138" s="23" t="s">
        <v>29</v>
      </c>
      <c r="C138" s="23" t="s">
        <v>30</v>
      </c>
      <c r="E138" s="24">
        <v>204</v>
      </c>
      <c r="F138" s="25">
        <v>10</v>
      </c>
      <c r="G138" s="25">
        <f t="shared" si="12"/>
        <v>214</v>
      </c>
      <c r="H138" s="26">
        <f t="shared" si="13"/>
        <v>4.6728971962616821E-2</v>
      </c>
      <c r="I138" s="26"/>
      <c r="J138" s="25">
        <v>108</v>
      </c>
      <c r="K138" s="25">
        <v>6</v>
      </c>
      <c r="L138" s="25">
        <f t="shared" si="14"/>
        <v>114</v>
      </c>
      <c r="M138" s="26">
        <f t="shared" si="15"/>
        <v>5.2631578947368418E-2</v>
      </c>
      <c r="N138" s="23" t="s">
        <v>377</v>
      </c>
      <c r="O138" s="23" t="s">
        <v>378</v>
      </c>
      <c r="P138" s="23" t="s">
        <v>5</v>
      </c>
    </row>
    <row r="139" spans="1:20" s="23" customFormat="1" ht="12" customHeight="1">
      <c r="A139" s="23" t="s">
        <v>430</v>
      </c>
      <c r="B139" s="23" t="s">
        <v>1</v>
      </c>
      <c r="C139" s="23" t="s">
        <v>2</v>
      </c>
      <c r="E139" s="24">
        <v>1922</v>
      </c>
      <c r="F139" s="25">
        <v>78</v>
      </c>
      <c r="G139" s="25">
        <f t="shared" si="12"/>
        <v>2000</v>
      </c>
      <c r="H139" s="26">
        <f t="shared" si="13"/>
        <v>3.9E-2</v>
      </c>
      <c r="I139" s="26"/>
      <c r="J139" s="25">
        <v>1466</v>
      </c>
      <c r="K139" s="25">
        <v>83</v>
      </c>
      <c r="L139" s="25">
        <f t="shared" si="14"/>
        <v>1549</v>
      </c>
      <c r="M139" s="26">
        <f t="shared" si="15"/>
        <v>5.3582956746287928E-2</v>
      </c>
      <c r="N139" s="23" t="s">
        <v>431</v>
      </c>
      <c r="O139" s="23" t="s">
        <v>432</v>
      </c>
      <c r="P139" s="23" t="s">
        <v>11</v>
      </c>
      <c r="Q139" s="23" t="s">
        <v>12</v>
      </c>
      <c r="R139" s="23" t="s">
        <v>13</v>
      </c>
    </row>
    <row r="140" spans="1:20" s="23" customFormat="1" ht="12" customHeight="1">
      <c r="A140" s="23" t="s">
        <v>433</v>
      </c>
      <c r="B140" s="23" t="s">
        <v>7</v>
      </c>
      <c r="C140" s="23" t="s">
        <v>332</v>
      </c>
      <c r="E140" s="24">
        <v>1368</v>
      </c>
      <c r="F140" s="25">
        <v>67</v>
      </c>
      <c r="G140" s="25">
        <f t="shared" si="12"/>
        <v>1435</v>
      </c>
      <c r="H140" s="26">
        <f t="shared" si="13"/>
        <v>4.6689895470383276E-2</v>
      </c>
      <c r="I140" s="26"/>
      <c r="J140" s="25">
        <v>898</v>
      </c>
      <c r="K140" s="25">
        <v>51</v>
      </c>
      <c r="L140" s="25">
        <f t="shared" si="14"/>
        <v>949</v>
      </c>
      <c r="M140" s="26">
        <f t="shared" si="15"/>
        <v>5.3740779768177031E-2</v>
      </c>
      <c r="N140" s="23" t="s">
        <v>81</v>
      </c>
      <c r="O140" s="23" t="s">
        <v>82</v>
      </c>
      <c r="P140" s="23" t="s">
        <v>11</v>
      </c>
      <c r="Q140" s="23" t="s">
        <v>37</v>
      </c>
      <c r="R140" s="23" t="s">
        <v>434</v>
      </c>
    </row>
    <row r="141" spans="1:20" s="23" customFormat="1" ht="12" customHeight="1">
      <c r="A141" s="23" t="s">
        <v>435</v>
      </c>
      <c r="B141" s="23" t="s">
        <v>7</v>
      </c>
      <c r="C141" s="23" t="s">
        <v>8</v>
      </c>
      <c r="D141" s="27">
        <v>6.3095734448019198E-5</v>
      </c>
      <c r="E141" s="24">
        <v>99</v>
      </c>
      <c r="F141" s="25">
        <v>7</v>
      </c>
      <c r="G141" s="25">
        <f t="shared" si="12"/>
        <v>106</v>
      </c>
      <c r="H141" s="26">
        <f t="shared" si="13"/>
        <v>6.6037735849056603E-2</v>
      </c>
      <c r="I141" s="26"/>
      <c r="J141" s="25">
        <v>70</v>
      </c>
      <c r="K141" s="25">
        <v>4</v>
      </c>
      <c r="L141" s="25">
        <f t="shared" si="14"/>
        <v>74</v>
      </c>
      <c r="M141" s="26">
        <f t="shared" si="15"/>
        <v>5.4054054054054057E-2</v>
      </c>
      <c r="N141" s="23" t="s">
        <v>436</v>
      </c>
      <c r="O141" s="23" t="s">
        <v>437</v>
      </c>
      <c r="P141" s="23" t="s">
        <v>11</v>
      </c>
      <c r="Q141" s="23" t="s">
        <v>37</v>
      </c>
      <c r="R141" s="23" t="s">
        <v>438</v>
      </c>
    </row>
    <row r="142" spans="1:20" s="23" customFormat="1" ht="12" customHeight="1">
      <c r="A142" s="23" t="s">
        <v>439</v>
      </c>
      <c r="B142" s="23" t="s">
        <v>29</v>
      </c>
      <c r="C142" s="23" t="s">
        <v>30</v>
      </c>
      <c r="D142" s="27">
        <v>7.9432823472428194E-5</v>
      </c>
      <c r="E142" s="24">
        <v>180</v>
      </c>
      <c r="F142" s="25">
        <v>16</v>
      </c>
      <c r="G142" s="25">
        <f t="shared" si="12"/>
        <v>196</v>
      </c>
      <c r="H142" s="26">
        <f t="shared" si="13"/>
        <v>8.1632653061224483E-2</v>
      </c>
      <c r="I142" s="26"/>
      <c r="J142" s="25">
        <v>87</v>
      </c>
      <c r="K142" s="25">
        <v>5</v>
      </c>
      <c r="L142" s="25">
        <f t="shared" si="14"/>
        <v>92</v>
      </c>
      <c r="M142" s="26">
        <f t="shared" si="15"/>
        <v>5.434782608695652E-2</v>
      </c>
      <c r="N142" s="23" t="s">
        <v>440</v>
      </c>
      <c r="O142" s="23" t="s">
        <v>441</v>
      </c>
      <c r="P142" s="23" t="s">
        <v>11</v>
      </c>
      <c r="Q142" s="23" t="s">
        <v>37</v>
      </c>
      <c r="R142" s="23" t="s">
        <v>442</v>
      </c>
    </row>
    <row r="143" spans="1:20" s="23" customFormat="1" ht="12" customHeight="1">
      <c r="A143" s="23" t="s">
        <v>443</v>
      </c>
      <c r="B143" s="23" t="s">
        <v>7</v>
      </c>
      <c r="C143" s="23" t="s">
        <v>8</v>
      </c>
      <c r="E143" s="24">
        <v>211</v>
      </c>
      <c r="F143" s="25">
        <v>11</v>
      </c>
      <c r="G143" s="25">
        <f t="shared" si="12"/>
        <v>222</v>
      </c>
      <c r="H143" s="26">
        <f t="shared" si="13"/>
        <v>4.954954954954955E-2</v>
      </c>
      <c r="I143" s="26"/>
      <c r="J143" s="25">
        <v>104</v>
      </c>
      <c r="K143" s="25">
        <v>6</v>
      </c>
      <c r="L143" s="25">
        <f t="shared" si="14"/>
        <v>110</v>
      </c>
      <c r="M143" s="26">
        <f t="shared" si="15"/>
        <v>5.4545454545454543E-2</v>
      </c>
      <c r="N143" s="23" t="s">
        <v>374</v>
      </c>
      <c r="O143" s="23" t="s">
        <v>375</v>
      </c>
      <c r="P143" s="23" t="s">
        <v>26</v>
      </c>
    </row>
    <row r="144" spans="1:20" s="23" customFormat="1" ht="12" customHeight="1">
      <c r="A144" s="23" t="s">
        <v>444</v>
      </c>
      <c r="B144" s="23" t="s">
        <v>14</v>
      </c>
      <c r="C144" s="23" t="s">
        <v>23</v>
      </c>
      <c r="E144" s="24">
        <v>271</v>
      </c>
      <c r="F144" s="25">
        <v>11</v>
      </c>
      <c r="G144" s="25">
        <f t="shared" si="12"/>
        <v>282</v>
      </c>
      <c r="H144" s="26">
        <f t="shared" si="13"/>
        <v>3.9007092198581561E-2</v>
      </c>
      <c r="I144" s="26"/>
      <c r="J144" s="25">
        <v>154</v>
      </c>
      <c r="K144" s="25">
        <v>9</v>
      </c>
      <c r="L144" s="25">
        <f t="shared" si="14"/>
        <v>163</v>
      </c>
      <c r="M144" s="26">
        <f t="shared" si="15"/>
        <v>5.5214723926380369E-2</v>
      </c>
      <c r="N144" s="23" t="s">
        <v>445</v>
      </c>
      <c r="O144" s="23" t="s">
        <v>446</v>
      </c>
      <c r="P144" s="23" t="s">
        <v>26</v>
      </c>
    </row>
    <row r="145" spans="1:20" s="23" customFormat="1" ht="12" customHeight="1">
      <c r="A145" s="23" t="s">
        <v>447</v>
      </c>
      <c r="B145" s="23" t="s">
        <v>7</v>
      </c>
      <c r="C145" s="23" t="s">
        <v>332</v>
      </c>
      <c r="E145" s="24">
        <v>1116</v>
      </c>
      <c r="F145" s="25">
        <v>48</v>
      </c>
      <c r="G145" s="25">
        <f t="shared" si="12"/>
        <v>1164</v>
      </c>
      <c r="H145" s="26">
        <f t="shared" si="13"/>
        <v>4.1237113402061855E-2</v>
      </c>
      <c r="I145" s="26"/>
      <c r="J145" s="25">
        <v>591</v>
      </c>
      <c r="K145" s="25">
        <v>35</v>
      </c>
      <c r="L145" s="25">
        <f t="shared" si="14"/>
        <v>626</v>
      </c>
      <c r="M145" s="26">
        <f t="shared" si="15"/>
        <v>5.5910543130990413E-2</v>
      </c>
      <c r="N145" s="23" t="s">
        <v>448</v>
      </c>
      <c r="O145" s="23" t="s">
        <v>449</v>
      </c>
      <c r="P145" s="23" t="s">
        <v>26</v>
      </c>
    </row>
    <row r="146" spans="1:20" s="23" customFormat="1" ht="12" customHeight="1">
      <c r="A146" s="23" t="s">
        <v>450</v>
      </c>
      <c r="B146" s="23" t="s">
        <v>7</v>
      </c>
      <c r="C146" s="23" t="s">
        <v>8</v>
      </c>
      <c r="D146" s="27">
        <v>6.3095734448019198E-5</v>
      </c>
      <c r="E146" s="24">
        <v>95</v>
      </c>
      <c r="F146" s="25">
        <v>11</v>
      </c>
      <c r="G146" s="25">
        <f t="shared" si="12"/>
        <v>106</v>
      </c>
      <c r="H146" s="26">
        <f t="shared" si="13"/>
        <v>0.10377358490566038</v>
      </c>
      <c r="I146" s="26"/>
      <c r="J146" s="25">
        <v>67</v>
      </c>
      <c r="K146" s="25">
        <v>4</v>
      </c>
      <c r="L146" s="25">
        <f t="shared" si="14"/>
        <v>71</v>
      </c>
      <c r="M146" s="26">
        <f t="shared" si="15"/>
        <v>5.6338028169014086E-2</v>
      </c>
      <c r="N146" s="23" t="s">
        <v>192</v>
      </c>
      <c r="O146" s="23" t="s">
        <v>193</v>
      </c>
      <c r="P146" s="23" t="s">
        <v>11</v>
      </c>
      <c r="Q146" s="23" t="s">
        <v>12</v>
      </c>
      <c r="R146" s="23" t="s">
        <v>13</v>
      </c>
    </row>
    <row r="147" spans="1:20" s="23" customFormat="1" ht="12" customHeight="1">
      <c r="A147" s="23" t="s">
        <v>451</v>
      </c>
      <c r="B147" s="23" t="s">
        <v>1</v>
      </c>
      <c r="C147" s="23" t="s">
        <v>41</v>
      </c>
      <c r="E147" s="24">
        <v>1868</v>
      </c>
      <c r="F147" s="25">
        <v>125</v>
      </c>
      <c r="G147" s="25">
        <f t="shared" si="12"/>
        <v>1993</v>
      </c>
      <c r="H147" s="26">
        <f t="shared" si="13"/>
        <v>6.2719518314099346E-2</v>
      </c>
      <c r="I147" s="26"/>
      <c r="J147" s="25">
        <v>1880</v>
      </c>
      <c r="K147" s="25">
        <v>117</v>
      </c>
      <c r="L147" s="25">
        <f t="shared" si="14"/>
        <v>1997</v>
      </c>
      <c r="M147" s="26">
        <f t="shared" si="15"/>
        <v>5.8587881822734104E-2</v>
      </c>
      <c r="N147" s="23" t="s">
        <v>452</v>
      </c>
      <c r="O147" s="23" t="s">
        <v>453</v>
      </c>
      <c r="P147" s="23" t="s">
        <v>11</v>
      </c>
      <c r="Q147" s="23" t="s">
        <v>12</v>
      </c>
      <c r="R147" s="23" t="s">
        <v>13</v>
      </c>
      <c r="T147" s="23" t="s">
        <v>454</v>
      </c>
    </row>
    <row r="148" spans="1:20" s="23" customFormat="1" ht="12" customHeight="1">
      <c r="A148" s="23" t="s">
        <v>455</v>
      </c>
      <c r="B148" s="23" t="s">
        <v>7</v>
      </c>
      <c r="C148" s="23" t="s">
        <v>332</v>
      </c>
      <c r="E148" s="24">
        <v>1845</v>
      </c>
      <c r="F148" s="25">
        <v>139</v>
      </c>
      <c r="G148" s="25">
        <f t="shared" si="12"/>
        <v>1984</v>
      </c>
      <c r="H148" s="26">
        <f t="shared" si="13"/>
        <v>7.0060483870967735E-2</v>
      </c>
      <c r="I148" s="26"/>
      <c r="J148" s="25">
        <v>1705</v>
      </c>
      <c r="K148" s="25">
        <v>107</v>
      </c>
      <c r="L148" s="25">
        <f t="shared" si="14"/>
        <v>1812</v>
      </c>
      <c r="M148" s="26">
        <f t="shared" si="15"/>
        <v>5.9050772626931571E-2</v>
      </c>
      <c r="N148" s="23" t="s">
        <v>377</v>
      </c>
      <c r="O148" s="23" t="s">
        <v>378</v>
      </c>
      <c r="P148" s="23" t="s">
        <v>11</v>
      </c>
      <c r="Q148" s="23" t="s">
        <v>37</v>
      </c>
      <c r="R148" s="23" t="s">
        <v>456</v>
      </c>
    </row>
    <row r="149" spans="1:20" s="23" customFormat="1" ht="12" customHeight="1">
      <c r="A149" s="23" t="s">
        <v>457</v>
      </c>
      <c r="B149" s="23" t="s">
        <v>1</v>
      </c>
      <c r="C149" s="23" t="s">
        <v>41</v>
      </c>
      <c r="E149" s="24">
        <v>1870</v>
      </c>
      <c r="F149" s="25">
        <v>124</v>
      </c>
      <c r="G149" s="25">
        <f t="shared" si="12"/>
        <v>1994</v>
      </c>
      <c r="H149" s="26">
        <f t="shared" si="13"/>
        <v>6.2186559679037114E-2</v>
      </c>
      <c r="I149" s="26"/>
      <c r="J149" s="25">
        <v>1315</v>
      </c>
      <c r="K149" s="25">
        <v>84</v>
      </c>
      <c r="L149" s="25">
        <f t="shared" si="14"/>
        <v>1399</v>
      </c>
      <c r="M149" s="26">
        <f t="shared" si="15"/>
        <v>6.0042887776983557E-2</v>
      </c>
      <c r="N149" s="23" t="s">
        <v>458</v>
      </c>
      <c r="O149" s="23" t="s">
        <v>459</v>
      </c>
      <c r="P149" s="23" t="s">
        <v>26</v>
      </c>
    </row>
    <row r="150" spans="1:20" s="23" customFormat="1" ht="12" customHeight="1">
      <c r="A150" s="23" t="s">
        <v>460</v>
      </c>
      <c r="B150" s="23" t="s">
        <v>14</v>
      </c>
      <c r="C150" s="23" t="s">
        <v>23</v>
      </c>
      <c r="E150" s="24">
        <v>555</v>
      </c>
      <c r="F150" s="25">
        <v>33</v>
      </c>
      <c r="G150" s="25">
        <f t="shared" si="12"/>
        <v>588</v>
      </c>
      <c r="H150" s="26">
        <f t="shared" si="13"/>
        <v>5.6122448979591837E-2</v>
      </c>
      <c r="I150" s="26"/>
      <c r="J150" s="25">
        <v>266</v>
      </c>
      <c r="K150" s="25">
        <v>17</v>
      </c>
      <c r="L150" s="25">
        <f t="shared" si="14"/>
        <v>283</v>
      </c>
      <c r="M150" s="26">
        <f t="shared" si="15"/>
        <v>6.0070671378091869E-2</v>
      </c>
      <c r="N150" s="23" t="s">
        <v>9</v>
      </c>
      <c r="O150" s="23" t="s">
        <v>10</v>
      </c>
      <c r="P150" s="23" t="s">
        <v>26</v>
      </c>
      <c r="T150" s="23" t="s">
        <v>461</v>
      </c>
    </row>
    <row r="151" spans="1:20" s="23" customFormat="1" ht="12" customHeight="1">
      <c r="A151" s="23" t="s">
        <v>462</v>
      </c>
      <c r="B151" s="23" t="s">
        <v>29</v>
      </c>
      <c r="C151" s="23" t="s">
        <v>407</v>
      </c>
      <c r="E151" s="24">
        <v>991</v>
      </c>
      <c r="F151" s="25">
        <v>72</v>
      </c>
      <c r="G151" s="25">
        <f t="shared" si="12"/>
        <v>1063</v>
      </c>
      <c r="H151" s="26">
        <f t="shared" si="13"/>
        <v>6.7732831608654745E-2</v>
      </c>
      <c r="I151" s="26"/>
      <c r="J151" s="25">
        <v>484</v>
      </c>
      <c r="K151" s="25">
        <v>31</v>
      </c>
      <c r="L151" s="25">
        <f t="shared" si="14"/>
        <v>515</v>
      </c>
      <c r="M151" s="26">
        <f t="shared" si="15"/>
        <v>6.0194174757281553E-2</v>
      </c>
      <c r="N151" s="23" t="s">
        <v>408</v>
      </c>
      <c r="O151" s="23" t="s">
        <v>409</v>
      </c>
      <c r="P151" s="23" t="s">
        <v>26</v>
      </c>
      <c r="T151" s="23" t="s">
        <v>410</v>
      </c>
    </row>
    <row r="152" spans="1:20" s="23" customFormat="1" ht="12" customHeight="1">
      <c r="A152" s="23" t="s">
        <v>463</v>
      </c>
      <c r="B152" s="23" t="s">
        <v>1</v>
      </c>
      <c r="C152" s="23" t="s">
        <v>2</v>
      </c>
      <c r="E152" s="24">
        <v>420</v>
      </c>
      <c r="F152" s="25">
        <v>26</v>
      </c>
      <c r="G152" s="25">
        <f t="shared" si="12"/>
        <v>446</v>
      </c>
      <c r="H152" s="26">
        <f t="shared" si="13"/>
        <v>5.829596412556054E-2</v>
      </c>
      <c r="I152" s="26"/>
      <c r="J152" s="25">
        <v>234</v>
      </c>
      <c r="K152" s="25">
        <v>15</v>
      </c>
      <c r="L152" s="25">
        <f t="shared" si="14"/>
        <v>249</v>
      </c>
      <c r="M152" s="26">
        <f t="shared" si="15"/>
        <v>6.0240963855421686E-2</v>
      </c>
      <c r="N152" s="23" t="s">
        <v>204</v>
      </c>
      <c r="O152" s="23" t="s">
        <v>205</v>
      </c>
      <c r="P152" s="23" t="s">
        <v>11</v>
      </c>
      <c r="Q152" s="23" t="s">
        <v>44</v>
      </c>
      <c r="R152" s="23" t="s">
        <v>428</v>
      </c>
    </row>
    <row r="153" spans="1:20" s="23" customFormat="1" ht="12" customHeight="1">
      <c r="A153" s="23" t="s">
        <v>464</v>
      </c>
      <c r="B153" s="23" t="s">
        <v>7</v>
      </c>
      <c r="C153" s="23" t="s">
        <v>8</v>
      </c>
      <c r="E153" s="24">
        <v>93</v>
      </c>
      <c r="F153" s="25">
        <v>7</v>
      </c>
      <c r="G153" s="25">
        <f t="shared" si="12"/>
        <v>100</v>
      </c>
      <c r="H153" s="26">
        <f t="shared" si="13"/>
        <v>7.0000000000000007E-2</v>
      </c>
      <c r="I153" s="26"/>
      <c r="J153" s="25">
        <v>62</v>
      </c>
      <c r="K153" s="25">
        <v>4</v>
      </c>
      <c r="L153" s="25">
        <f t="shared" si="14"/>
        <v>66</v>
      </c>
      <c r="M153" s="26">
        <f t="shared" si="15"/>
        <v>6.0606060606060608E-2</v>
      </c>
      <c r="N153" s="23" t="s">
        <v>465</v>
      </c>
      <c r="O153" s="23" t="s">
        <v>466</v>
      </c>
      <c r="P153" s="23" t="s">
        <v>26</v>
      </c>
    </row>
    <row r="154" spans="1:20" s="23" customFormat="1" ht="12" customHeight="1">
      <c r="A154" s="23" t="s">
        <v>467</v>
      </c>
      <c r="B154" s="23" t="s">
        <v>1</v>
      </c>
      <c r="C154" s="23" t="s">
        <v>2</v>
      </c>
      <c r="E154" s="24">
        <v>108</v>
      </c>
      <c r="F154" s="25">
        <v>7</v>
      </c>
      <c r="G154" s="25">
        <f t="shared" si="12"/>
        <v>115</v>
      </c>
      <c r="H154" s="26">
        <f t="shared" si="13"/>
        <v>6.0869565217391307E-2</v>
      </c>
      <c r="I154" s="26"/>
      <c r="J154" s="25">
        <v>62</v>
      </c>
      <c r="K154" s="25">
        <v>4</v>
      </c>
      <c r="L154" s="25">
        <f t="shared" si="14"/>
        <v>66</v>
      </c>
      <c r="M154" s="26">
        <f t="shared" si="15"/>
        <v>6.0606060606060608E-2</v>
      </c>
      <c r="N154" s="23" t="s">
        <v>198</v>
      </c>
      <c r="O154" s="23" t="s">
        <v>199</v>
      </c>
      <c r="P154" s="23" t="s">
        <v>26</v>
      </c>
    </row>
    <row r="155" spans="1:20" s="23" customFormat="1" ht="12" customHeight="1">
      <c r="A155" s="23" t="s">
        <v>468</v>
      </c>
      <c r="B155" s="23" t="s">
        <v>29</v>
      </c>
      <c r="C155" s="23" t="s">
        <v>30</v>
      </c>
      <c r="E155" s="24">
        <v>198</v>
      </c>
      <c r="F155" s="25">
        <v>14</v>
      </c>
      <c r="G155" s="25">
        <f t="shared" si="12"/>
        <v>212</v>
      </c>
      <c r="H155" s="26">
        <f t="shared" si="13"/>
        <v>6.6037735849056603E-2</v>
      </c>
      <c r="I155" s="26"/>
      <c r="J155" s="25">
        <v>108</v>
      </c>
      <c r="K155" s="25">
        <v>7</v>
      </c>
      <c r="L155" s="25">
        <f t="shared" si="14"/>
        <v>115</v>
      </c>
      <c r="M155" s="26">
        <f t="shared" si="15"/>
        <v>6.0869565217391307E-2</v>
      </c>
      <c r="N155" s="23" t="s">
        <v>377</v>
      </c>
      <c r="O155" s="23" t="s">
        <v>378</v>
      </c>
      <c r="P155" s="23" t="s">
        <v>379</v>
      </c>
      <c r="T155" s="23" t="s">
        <v>469</v>
      </c>
    </row>
    <row r="156" spans="1:20" s="23" customFormat="1" ht="12" customHeight="1">
      <c r="A156" s="23" t="s">
        <v>470</v>
      </c>
      <c r="B156" s="23" t="s">
        <v>29</v>
      </c>
      <c r="C156" s="23" t="s">
        <v>30</v>
      </c>
      <c r="E156" s="24">
        <v>522</v>
      </c>
      <c r="F156" s="25">
        <v>31</v>
      </c>
      <c r="G156" s="25">
        <f t="shared" si="12"/>
        <v>553</v>
      </c>
      <c r="H156" s="26">
        <f t="shared" si="13"/>
        <v>5.6057866184448461E-2</v>
      </c>
      <c r="I156" s="26"/>
      <c r="J156" s="25">
        <v>286</v>
      </c>
      <c r="K156" s="25">
        <v>20</v>
      </c>
      <c r="L156" s="25">
        <f t="shared" si="14"/>
        <v>306</v>
      </c>
      <c r="M156" s="26">
        <f t="shared" si="15"/>
        <v>6.535947712418301E-2</v>
      </c>
      <c r="N156" s="23" t="s">
        <v>471</v>
      </c>
      <c r="O156" s="23" t="s">
        <v>472</v>
      </c>
      <c r="P156" s="23" t="s">
        <v>26</v>
      </c>
    </row>
    <row r="157" spans="1:20" s="23" customFormat="1" ht="12" customHeight="1">
      <c r="A157" s="23" t="s">
        <v>473</v>
      </c>
      <c r="B157" s="23" t="s">
        <v>1</v>
      </c>
      <c r="C157" s="23" t="s">
        <v>2</v>
      </c>
      <c r="E157" s="24">
        <v>193</v>
      </c>
      <c r="F157" s="25">
        <v>15</v>
      </c>
      <c r="G157" s="25">
        <f t="shared" si="12"/>
        <v>208</v>
      </c>
      <c r="H157" s="26">
        <f t="shared" si="13"/>
        <v>7.2115384615384609E-2</v>
      </c>
      <c r="I157" s="26"/>
      <c r="J157" s="25">
        <v>124</v>
      </c>
      <c r="K157" s="25">
        <v>9</v>
      </c>
      <c r="L157" s="25">
        <f t="shared" si="14"/>
        <v>133</v>
      </c>
      <c r="M157" s="26">
        <f t="shared" si="15"/>
        <v>6.7669172932330823E-2</v>
      </c>
      <c r="N157" s="23" t="s">
        <v>329</v>
      </c>
      <c r="O157" s="23" t="s">
        <v>330</v>
      </c>
      <c r="P157" s="23" t="s">
        <v>26</v>
      </c>
    </row>
    <row r="158" spans="1:20" s="23" customFormat="1" ht="12" customHeight="1">
      <c r="A158" s="23" t="s">
        <v>474</v>
      </c>
      <c r="B158" s="23" t="s">
        <v>14</v>
      </c>
      <c r="C158" s="23" t="s">
        <v>23</v>
      </c>
      <c r="E158" s="24">
        <v>207</v>
      </c>
      <c r="F158" s="25">
        <v>14</v>
      </c>
      <c r="G158" s="25">
        <f t="shared" si="12"/>
        <v>221</v>
      </c>
      <c r="H158" s="26">
        <f t="shared" si="13"/>
        <v>6.3348416289592757E-2</v>
      </c>
      <c r="I158" s="26"/>
      <c r="J158" s="25">
        <v>119</v>
      </c>
      <c r="K158" s="25">
        <v>9</v>
      </c>
      <c r="L158" s="25">
        <f t="shared" si="14"/>
        <v>128</v>
      </c>
      <c r="M158" s="26">
        <f t="shared" si="15"/>
        <v>7.03125E-2</v>
      </c>
      <c r="N158" s="23" t="s">
        <v>445</v>
      </c>
      <c r="O158" s="23" t="s">
        <v>446</v>
      </c>
      <c r="P158" s="23" t="s">
        <v>26</v>
      </c>
    </row>
    <row r="159" spans="1:20" s="23" customFormat="1" ht="12" customHeight="1">
      <c r="A159" s="23" t="s">
        <v>475</v>
      </c>
      <c r="B159" s="23" t="s">
        <v>1</v>
      </c>
      <c r="C159" s="23" t="s">
        <v>41</v>
      </c>
      <c r="E159" s="24">
        <v>1837</v>
      </c>
      <c r="F159" s="25">
        <v>158</v>
      </c>
      <c r="G159" s="25">
        <f t="shared" si="12"/>
        <v>1995</v>
      </c>
      <c r="H159" s="26">
        <f t="shared" si="13"/>
        <v>7.919799498746867E-2</v>
      </c>
      <c r="I159" s="26"/>
      <c r="J159" s="25">
        <v>1852</v>
      </c>
      <c r="K159" s="25">
        <v>142</v>
      </c>
      <c r="L159" s="25">
        <f t="shared" si="14"/>
        <v>1994</v>
      </c>
      <c r="M159" s="26">
        <f t="shared" si="15"/>
        <v>7.1213640922768301E-2</v>
      </c>
      <c r="N159" s="23" t="s">
        <v>476</v>
      </c>
      <c r="O159" s="23" t="s">
        <v>477</v>
      </c>
      <c r="P159" s="23" t="s">
        <v>11</v>
      </c>
      <c r="Q159" s="23" t="s">
        <v>37</v>
      </c>
      <c r="R159" s="23" t="s">
        <v>478</v>
      </c>
      <c r="S159" s="23" t="s">
        <v>479</v>
      </c>
      <c r="T159" s="23" t="s">
        <v>480</v>
      </c>
    </row>
    <row r="160" spans="1:20" s="23" customFormat="1" ht="12" customHeight="1">
      <c r="A160" s="23" t="s">
        <v>481</v>
      </c>
      <c r="B160" s="23" t="s">
        <v>29</v>
      </c>
      <c r="C160" s="23" t="s">
        <v>30</v>
      </c>
      <c r="E160" s="24">
        <v>1815</v>
      </c>
      <c r="F160" s="25">
        <v>185</v>
      </c>
      <c r="G160" s="25">
        <f t="shared" si="12"/>
        <v>2000</v>
      </c>
      <c r="H160" s="26">
        <f t="shared" si="13"/>
        <v>9.2499999999999999E-2</v>
      </c>
      <c r="I160" s="26"/>
      <c r="J160" s="25">
        <v>1854</v>
      </c>
      <c r="K160" s="25">
        <v>144</v>
      </c>
      <c r="L160" s="25">
        <f t="shared" si="14"/>
        <v>1998</v>
      </c>
      <c r="M160" s="26">
        <f t="shared" si="15"/>
        <v>7.2072072072072071E-2</v>
      </c>
      <c r="N160" s="23" t="s">
        <v>412</v>
      </c>
      <c r="O160" s="23" t="s">
        <v>413</v>
      </c>
      <c r="P160" s="23" t="s">
        <v>11</v>
      </c>
      <c r="Q160" s="23" t="s">
        <v>12</v>
      </c>
      <c r="R160" s="23" t="s">
        <v>13</v>
      </c>
      <c r="T160" s="23" t="s">
        <v>482</v>
      </c>
    </row>
    <row r="161" spans="1:20" s="23" customFormat="1" ht="12" customHeight="1">
      <c r="A161" s="23" t="s">
        <v>483</v>
      </c>
      <c r="B161" s="23" t="s">
        <v>1</v>
      </c>
      <c r="C161" s="23" t="s">
        <v>48</v>
      </c>
      <c r="E161" s="24">
        <v>306</v>
      </c>
      <c r="F161" s="25">
        <v>19</v>
      </c>
      <c r="G161" s="25">
        <f t="shared" si="12"/>
        <v>325</v>
      </c>
      <c r="H161" s="26">
        <f t="shared" si="13"/>
        <v>5.8461538461538461E-2</v>
      </c>
      <c r="I161" s="26"/>
      <c r="J161" s="25">
        <v>180</v>
      </c>
      <c r="K161" s="25">
        <v>14</v>
      </c>
      <c r="L161" s="25">
        <f t="shared" si="14"/>
        <v>194</v>
      </c>
      <c r="M161" s="26">
        <f t="shared" si="15"/>
        <v>7.2164948453608241E-2</v>
      </c>
      <c r="N161" s="23" t="s">
        <v>484</v>
      </c>
      <c r="O161" s="23" t="s">
        <v>485</v>
      </c>
      <c r="P161" s="23" t="s">
        <v>26</v>
      </c>
      <c r="T161" s="23" t="s">
        <v>486</v>
      </c>
    </row>
    <row r="162" spans="1:20" s="23" customFormat="1" ht="12" customHeight="1">
      <c r="A162" s="23" t="s">
        <v>487</v>
      </c>
      <c r="B162" s="23" t="s">
        <v>1</v>
      </c>
      <c r="C162" s="23" t="s">
        <v>41</v>
      </c>
      <c r="E162" s="24">
        <v>1297</v>
      </c>
      <c r="F162" s="25">
        <v>115</v>
      </c>
      <c r="G162" s="25">
        <f t="shared" si="12"/>
        <v>1412</v>
      </c>
      <c r="H162" s="26">
        <f t="shared" si="13"/>
        <v>8.1444759206798861E-2</v>
      </c>
      <c r="I162" s="26"/>
      <c r="J162" s="25">
        <v>748</v>
      </c>
      <c r="K162" s="25">
        <v>59</v>
      </c>
      <c r="L162" s="25">
        <f t="shared" si="14"/>
        <v>807</v>
      </c>
      <c r="M162" s="26">
        <f t="shared" si="15"/>
        <v>7.3110285006195791E-2</v>
      </c>
      <c r="N162" s="23" t="s">
        <v>488</v>
      </c>
      <c r="O162" s="23" t="s">
        <v>489</v>
      </c>
      <c r="P162" s="23" t="s">
        <v>11</v>
      </c>
      <c r="Q162" s="23" t="s">
        <v>37</v>
      </c>
      <c r="R162" s="23" t="s">
        <v>490</v>
      </c>
    </row>
    <row r="163" spans="1:20" s="23" customFormat="1" ht="12" customHeight="1">
      <c r="A163" s="23" t="s">
        <v>491</v>
      </c>
      <c r="B163" s="23" t="s">
        <v>1</v>
      </c>
      <c r="C163" s="23" t="s">
        <v>2</v>
      </c>
      <c r="E163" s="24">
        <v>1817</v>
      </c>
      <c r="F163" s="25">
        <v>183</v>
      </c>
      <c r="G163" s="25">
        <f t="shared" si="12"/>
        <v>2000</v>
      </c>
      <c r="H163" s="26">
        <f t="shared" si="13"/>
        <v>9.1499999999999998E-2</v>
      </c>
      <c r="I163" s="26"/>
      <c r="J163" s="25">
        <v>1851</v>
      </c>
      <c r="K163" s="25">
        <v>148</v>
      </c>
      <c r="L163" s="25">
        <f t="shared" si="14"/>
        <v>1999</v>
      </c>
      <c r="M163" s="26">
        <f t="shared" si="15"/>
        <v>7.4037018509254621E-2</v>
      </c>
      <c r="N163" s="23" t="s">
        <v>412</v>
      </c>
      <c r="O163" s="23" t="s">
        <v>413</v>
      </c>
      <c r="P163" s="23" t="s">
        <v>11</v>
      </c>
      <c r="Q163" s="23" t="s">
        <v>12</v>
      </c>
      <c r="R163" s="23" t="s">
        <v>13</v>
      </c>
      <c r="T163" s="23" t="s">
        <v>492</v>
      </c>
    </row>
    <row r="164" spans="1:20" s="23" customFormat="1" ht="12" customHeight="1">
      <c r="A164" s="23" t="s">
        <v>493</v>
      </c>
      <c r="B164" s="23" t="s">
        <v>29</v>
      </c>
      <c r="C164" s="23" t="s">
        <v>30</v>
      </c>
      <c r="E164" s="24">
        <v>357</v>
      </c>
      <c r="F164" s="25">
        <v>21</v>
      </c>
      <c r="G164" s="25">
        <f t="shared" si="12"/>
        <v>378</v>
      </c>
      <c r="H164" s="26">
        <f t="shared" si="13"/>
        <v>5.5555555555555552E-2</v>
      </c>
      <c r="I164" s="26"/>
      <c r="J164" s="25">
        <v>173</v>
      </c>
      <c r="K164" s="25">
        <v>14</v>
      </c>
      <c r="L164" s="25">
        <f t="shared" si="14"/>
        <v>187</v>
      </c>
      <c r="M164" s="26">
        <f t="shared" si="15"/>
        <v>7.4866310160427801E-2</v>
      </c>
      <c r="N164" s="23" t="s">
        <v>279</v>
      </c>
      <c r="O164" s="23" t="s">
        <v>280</v>
      </c>
      <c r="P164" s="23" t="s">
        <v>26</v>
      </c>
      <c r="T164" s="23" t="s">
        <v>281</v>
      </c>
    </row>
    <row r="165" spans="1:20" s="23" customFormat="1" ht="12" customHeight="1">
      <c r="A165" s="23" t="s">
        <v>494</v>
      </c>
      <c r="B165" s="23" t="s">
        <v>29</v>
      </c>
      <c r="C165" s="23" t="s">
        <v>407</v>
      </c>
      <c r="E165" s="24">
        <v>960</v>
      </c>
      <c r="F165" s="25">
        <v>69</v>
      </c>
      <c r="G165" s="25">
        <f t="shared" si="12"/>
        <v>1029</v>
      </c>
      <c r="H165" s="26">
        <f t="shared" ref="H165:H177" si="16">F165/G165</f>
        <v>6.7055393586005832E-2</v>
      </c>
      <c r="I165" s="26"/>
      <c r="J165" s="25">
        <v>462</v>
      </c>
      <c r="K165" s="25">
        <v>39</v>
      </c>
      <c r="L165" s="25">
        <f t="shared" si="14"/>
        <v>501</v>
      </c>
      <c r="M165" s="26">
        <f t="shared" ref="M165:M177" si="17">K:K/L:L</f>
        <v>7.7844311377245512E-2</v>
      </c>
      <c r="N165" s="23" t="s">
        <v>408</v>
      </c>
      <c r="O165" s="23" t="s">
        <v>409</v>
      </c>
      <c r="P165" s="23" t="s">
        <v>26</v>
      </c>
      <c r="T165" s="23" t="s">
        <v>495</v>
      </c>
    </row>
    <row r="166" spans="1:20" s="23" customFormat="1" ht="12" customHeight="1">
      <c r="A166" s="23" t="s">
        <v>496</v>
      </c>
      <c r="B166" s="23" t="s">
        <v>1</v>
      </c>
      <c r="C166" s="23" t="s">
        <v>2</v>
      </c>
      <c r="E166" s="24">
        <v>126</v>
      </c>
      <c r="F166" s="25">
        <v>9</v>
      </c>
      <c r="G166" s="25">
        <f t="shared" si="12"/>
        <v>135</v>
      </c>
      <c r="H166" s="26">
        <f t="shared" si="16"/>
        <v>6.6666666666666666E-2</v>
      </c>
      <c r="I166" s="26"/>
      <c r="J166" s="25">
        <v>59</v>
      </c>
      <c r="K166" s="25">
        <v>5</v>
      </c>
      <c r="L166" s="25">
        <f t="shared" si="14"/>
        <v>64</v>
      </c>
      <c r="M166" s="26">
        <f t="shared" si="17"/>
        <v>7.8125E-2</v>
      </c>
      <c r="N166" s="23" t="s">
        <v>57</v>
      </c>
      <c r="O166" s="23" t="s">
        <v>58</v>
      </c>
      <c r="P166" s="23" t="s">
        <v>11</v>
      </c>
      <c r="Q166" s="23" t="s">
        <v>12</v>
      </c>
      <c r="R166" s="23" t="s">
        <v>13</v>
      </c>
    </row>
    <row r="167" spans="1:20" s="23" customFormat="1" ht="12" customHeight="1">
      <c r="A167" s="23" t="s">
        <v>497</v>
      </c>
      <c r="B167" s="23" t="s">
        <v>29</v>
      </c>
      <c r="C167" s="23" t="s">
        <v>30</v>
      </c>
      <c r="E167" s="24">
        <v>197</v>
      </c>
      <c r="F167" s="25">
        <v>15</v>
      </c>
      <c r="G167" s="25">
        <f t="shared" si="12"/>
        <v>212</v>
      </c>
      <c r="H167" s="26">
        <f t="shared" si="16"/>
        <v>7.0754716981132074E-2</v>
      </c>
      <c r="I167" s="26"/>
      <c r="J167" s="25">
        <v>106</v>
      </c>
      <c r="K167" s="25">
        <v>9</v>
      </c>
      <c r="L167" s="25">
        <f t="shared" si="14"/>
        <v>115</v>
      </c>
      <c r="M167" s="26">
        <f t="shared" si="17"/>
        <v>7.8260869565217397E-2</v>
      </c>
      <c r="N167" s="23" t="s">
        <v>377</v>
      </c>
      <c r="O167" s="23" t="s">
        <v>378</v>
      </c>
      <c r="P167" s="23" t="s">
        <v>5</v>
      </c>
    </row>
    <row r="168" spans="1:20" s="23" customFormat="1" ht="12" customHeight="1">
      <c r="A168" s="23" t="s">
        <v>498</v>
      </c>
      <c r="B168" s="23" t="s">
        <v>1</v>
      </c>
      <c r="C168" s="23" t="s">
        <v>2</v>
      </c>
      <c r="E168" s="24">
        <v>85</v>
      </c>
      <c r="F168" s="25">
        <v>6</v>
      </c>
      <c r="G168" s="25">
        <f t="shared" si="12"/>
        <v>91</v>
      </c>
      <c r="H168" s="26">
        <f t="shared" si="16"/>
        <v>6.5934065934065936E-2</v>
      </c>
      <c r="I168" s="26"/>
      <c r="J168" s="25">
        <v>31</v>
      </c>
      <c r="K168" s="25">
        <v>3</v>
      </c>
      <c r="L168" s="25">
        <f t="shared" si="14"/>
        <v>34</v>
      </c>
      <c r="M168" s="26">
        <f t="shared" si="17"/>
        <v>8.8235294117647065E-2</v>
      </c>
      <c r="N168" s="23" t="s">
        <v>63</v>
      </c>
      <c r="O168" s="23" t="s">
        <v>64</v>
      </c>
      <c r="P168" s="23" t="s">
        <v>11</v>
      </c>
      <c r="Q168" s="23" t="s">
        <v>37</v>
      </c>
      <c r="R168" s="23" t="s">
        <v>499</v>
      </c>
    </row>
    <row r="169" spans="1:20" s="23" customFormat="1" ht="12" customHeight="1">
      <c r="A169" s="23" t="s">
        <v>500</v>
      </c>
      <c r="B169" s="23" t="s">
        <v>1</v>
      </c>
      <c r="C169" s="23" t="s">
        <v>2</v>
      </c>
      <c r="E169" s="24">
        <v>1625</v>
      </c>
      <c r="F169" s="25">
        <v>153</v>
      </c>
      <c r="G169" s="25">
        <f t="shared" si="12"/>
        <v>1778</v>
      </c>
      <c r="H169" s="26">
        <f t="shared" si="16"/>
        <v>8.6051743532058494E-2</v>
      </c>
      <c r="I169" s="26"/>
      <c r="J169" s="25">
        <v>844</v>
      </c>
      <c r="K169" s="25">
        <v>82</v>
      </c>
      <c r="L169" s="25">
        <f t="shared" si="14"/>
        <v>926</v>
      </c>
      <c r="M169" s="26">
        <f t="shared" si="17"/>
        <v>8.8552915766738655E-2</v>
      </c>
      <c r="N169" s="23" t="s">
        <v>501</v>
      </c>
      <c r="O169" s="23" t="s">
        <v>502</v>
      </c>
      <c r="P169" s="23" t="s">
        <v>384</v>
      </c>
      <c r="Q169" s="23" t="s">
        <v>122</v>
      </c>
      <c r="R169" s="23" t="s">
        <v>123</v>
      </c>
      <c r="T169" s="23" t="s">
        <v>503</v>
      </c>
    </row>
    <row r="170" spans="1:20" s="23" customFormat="1" ht="12" customHeight="1">
      <c r="A170" s="23" t="s">
        <v>504</v>
      </c>
      <c r="B170" s="23" t="s">
        <v>29</v>
      </c>
      <c r="C170" s="23" t="s">
        <v>407</v>
      </c>
      <c r="E170" s="24">
        <v>817</v>
      </c>
      <c r="F170" s="25">
        <v>64</v>
      </c>
      <c r="G170" s="25">
        <f t="shared" si="12"/>
        <v>881</v>
      </c>
      <c r="H170" s="26">
        <f t="shared" si="16"/>
        <v>7.2644721906923948E-2</v>
      </c>
      <c r="I170" s="26"/>
      <c r="J170" s="25">
        <v>494</v>
      </c>
      <c r="K170" s="25">
        <v>49</v>
      </c>
      <c r="L170" s="25">
        <f t="shared" si="14"/>
        <v>543</v>
      </c>
      <c r="M170" s="26">
        <f t="shared" si="17"/>
        <v>9.0239410681399637E-2</v>
      </c>
      <c r="N170" s="23" t="s">
        <v>9</v>
      </c>
      <c r="O170" s="23" t="s">
        <v>10</v>
      </c>
      <c r="P170" s="23" t="s">
        <v>26</v>
      </c>
    </row>
    <row r="171" spans="1:20" s="23" customFormat="1" ht="12" customHeight="1">
      <c r="A171" s="23" t="s">
        <v>505</v>
      </c>
      <c r="B171" s="23" t="s">
        <v>29</v>
      </c>
      <c r="C171" s="23" t="s">
        <v>170</v>
      </c>
      <c r="E171" s="24">
        <v>346</v>
      </c>
      <c r="F171" s="25">
        <v>38</v>
      </c>
      <c r="G171" s="25">
        <f t="shared" si="12"/>
        <v>384</v>
      </c>
      <c r="H171" s="26">
        <f t="shared" si="16"/>
        <v>9.8958333333333329E-2</v>
      </c>
      <c r="I171" s="26"/>
      <c r="J171" s="25">
        <v>138</v>
      </c>
      <c r="K171" s="25">
        <v>14</v>
      </c>
      <c r="L171" s="25">
        <f t="shared" si="14"/>
        <v>152</v>
      </c>
      <c r="M171" s="26">
        <f t="shared" si="17"/>
        <v>9.2105263157894732E-2</v>
      </c>
      <c r="N171" s="23" t="s">
        <v>506</v>
      </c>
      <c r="O171" s="23" t="s">
        <v>507</v>
      </c>
      <c r="P171" s="23" t="s">
        <v>26</v>
      </c>
    </row>
    <row r="172" spans="1:20" s="23" customFormat="1" ht="12" customHeight="1">
      <c r="A172" s="23" t="s">
        <v>508</v>
      </c>
      <c r="B172" s="23" t="s">
        <v>7</v>
      </c>
      <c r="C172" s="23" t="s">
        <v>8</v>
      </c>
      <c r="D172" s="27">
        <v>5.0118723362727197E-5</v>
      </c>
      <c r="E172" s="24">
        <v>41</v>
      </c>
      <c r="F172" s="25">
        <v>12</v>
      </c>
      <c r="G172" s="25">
        <f t="shared" si="12"/>
        <v>53</v>
      </c>
      <c r="H172" s="26">
        <f t="shared" si="16"/>
        <v>0.22641509433962265</v>
      </c>
      <c r="I172" s="26"/>
      <c r="J172" s="25">
        <v>29</v>
      </c>
      <c r="K172" s="25">
        <v>3</v>
      </c>
      <c r="L172" s="25">
        <f t="shared" si="14"/>
        <v>32</v>
      </c>
      <c r="M172" s="26">
        <f t="shared" si="17"/>
        <v>9.375E-2</v>
      </c>
      <c r="N172" s="23" t="s">
        <v>396</v>
      </c>
      <c r="O172" s="23" t="s">
        <v>397</v>
      </c>
      <c r="P172" s="23" t="s">
        <v>26</v>
      </c>
      <c r="T172" s="23" t="s">
        <v>509</v>
      </c>
    </row>
    <row r="173" spans="1:20" s="23" customFormat="1" ht="12" customHeight="1">
      <c r="A173" s="23" t="s">
        <v>510</v>
      </c>
      <c r="B173" s="23" t="s">
        <v>29</v>
      </c>
      <c r="C173" s="23" t="s">
        <v>170</v>
      </c>
      <c r="E173" s="24">
        <v>252</v>
      </c>
      <c r="F173" s="25">
        <v>18</v>
      </c>
      <c r="G173" s="25">
        <f t="shared" si="12"/>
        <v>270</v>
      </c>
      <c r="H173" s="26">
        <f t="shared" si="16"/>
        <v>6.6666666666666666E-2</v>
      </c>
      <c r="I173" s="26"/>
      <c r="J173" s="25">
        <v>104</v>
      </c>
      <c r="K173" s="25">
        <v>11</v>
      </c>
      <c r="L173" s="25">
        <f t="shared" si="14"/>
        <v>115</v>
      </c>
      <c r="M173" s="26">
        <f t="shared" si="17"/>
        <v>9.5652173913043481E-2</v>
      </c>
      <c r="N173" s="23" t="s">
        <v>119</v>
      </c>
      <c r="O173" s="23" t="s">
        <v>120</v>
      </c>
      <c r="P173" s="23" t="s">
        <v>171</v>
      </c>
      <c r="Q173" s="23" t="s">
        <v>90</v>
      </c>
      <c r="R173" s="23" t="s">
        <v>90</v>
      </c>
    </row>
    <row r="174" spans="1:20" s="23" customFormat="1" ht="12" customHeight="1">
      <c r="A174" s="23" t="s">
        <v>511</v>
      </c>
      <c r="B174" s="23" t="s">
        <v>14</v>
      </c>
      <c r="C174" s="23" t="s">
        <v>229</v>
      </c>
      <c r="E174" s="24">
        <v>321</v>
      </c>
      <c r="F174" s="25">
        <v>42</v>
      </c>
      <c r="G174" s="25">
        <f t="shared" si="12"/>
        <v>363</v>
      </c>
      <c r="H174" s="26">
        <f t="shared" si="16"/>
        <v>0.11570247933884298</v>
      </c>
      <c r="I174" s="26"/>
      <c r="J174" s="25">
        <v>140</v>
      </c>
      <c r="K174" s="25">
        <v>17</v>
      </c>
      <c r="L174" s="25">
        <f t="shared" si="14"/>
        <v>157</v>
      </c>
      <c r="M174" s="26">
        <f t="shared" si="17"/>
        <v>0.10828025477707007</v>
      </c>
      <c r="N174" s="23" t="s">
        <v>273</v>
      </c>
      <c r="O174" s="23" t="s">
        <v>274</v>
      </c>
      <c r="P174" s="23" t="s">
        <v>26</v>
      </c>
    </row>
    <row r="175" spans="1:20" s="23" customFormat="1" ht="12" customHeight="1">
      <c r="A175" s="23" t="s">
        <v>512</v>
      </c>
      <c r="B175" s="23" t="s">
        <v>7</v>
      </c>
      <c r="C175" s="23" t="s">
        <v>8</v>
      </c>
      <c r="D175" s="27">
        <v>1.25892541179416E-5</v>
      </c>
      <c r="E175" s="24">
        <v>24</v>
      </c>
      <c r="F175" s="25">
        <v>6</v>
      </c>
      <c r="G175" s="25">
        <f t="shared" si="12"/>
        <v>30</v>
      </c>
      <c r="H175" s="26">
        <f t="shared" si="16"/>
        <v>0.2</v>
      </c>
      <c r="I175" s="26"/>
      <c r="J175" s="25">
        <v>15</v>
      </c>
      <c r="K175" s="25">
        <v>2</v>
      </c>
      <c r="L175" s="25">
        <f t="shared" si="14"/>
        <v>17</v>
      </c>
      <c r="M175" s="26">
        <f t="shared" si="17"/>
        <v>0.11764705882352941</v>
      </c>
      <c r="N175" s="23" t="s">
        <v>513</v>
      </c>
      <c r="O175" s="23" t="s">
        <v>514</v>
      </c>
      <c r="P175" s="23" t="s">
        <v>26</v>
      </c>
    </row>
    <row r="176" spans="1:20" s="23" customFormat="1" ht="12" customHeight="1">
      <c r="A176" s="23" t="s">
        <v>515</v>
      </c>
      <c r="B176" s="23" t="s">
        <v>29</v>
      </c>
      <c r="C176" s="23" t="s">
        <v>170</v>
      </c>
      <c r="E176" s="24">
        <v>32</v>
      </c>
      <c r="F176" s="25">
        <v>9</v>
      </c>
      <c r="G176" s="25">
        <f t="shared" si="12"/>
        <v>41</v>
      </c>
      <c r="H176" s="26">
        <f t="shared" si="16"/>
        <v>0.21951219512195122</v>
      </c>
      <c r="I176" s="26"/>
      <c r="J176" s="25">
        <v>32</v>
      </c>
      <c r="K176" s="25">
        <v>5</v>
      </c>
      <c r="L176" s="25">
        <f t="shared" si="14"/>
        <v>37</v>
      </c>
      <c r="M176" s="26">
        <f t="shared" si="17"/>
        <v>0.13513513513513514</v>
      </c>
      <c r="N176" s="23" t="s">
        <v>516</v>
      </c>
      <c r="O176" s="23" t="s">
        <v>517</v>
      </c>
      <c r="P176" s="23" t="s">
        <v>518</v>
      </c>
      <c r="Q176" s="23" t="s">
        <v>90</v>
      </c>
      <c r="R176" s="23" t="s">
        <v>90</v>
      </c>
      <c r="T176" s="23" t="s">
        <v>519</v>
      </c>
    </row>
    <row r="177" spans="1:20" s="23" customFormat="1" ht="12" customHeight="1">
      <c r="A177" s="23" t="s">
        <v>520</v>
      </c>
      <c r="B177" s="23" t="s">
        <v>1</v>
      </c>
      <c r="C177" s="23" t="s">
        <v>2</v>
      </c>
      <c r="D177" s="27">
        <v>3.9810717055349598E-6</v>
      </c>
      <c r="E177" s="24">
        <v>131</v>
      </c>
      <c r="F177" s="25">
        <v>35</v>
      </c>
      <c r="G177" s="25">
        <f t="shared" si="12"/>
        <v>166</v>
      </c>
      <c r="H177" s="26">
        <f t="shared" si="16"/>
        <v>0.21084337349397592</v>
      </c>
      <c r="I177" s="26"/>
      <c r="J177" s="25">
        <v>85</v>
      </c>
      <c r="K177" s="25">
        <v>18</v>
      </c>
      <c r="L177" s="25">
        <f t="shared" si="14"/>
        <v>103</v>
      </c>
      <c r="M177" s="26">
        <f t="shared" si="17"/>
        <v>0.17475728155339806</v>
      </c>
      <c r="N177" s="23" t="s">
        <v>377</v>
      </c>
      <c r="O177" s="23" t="s">
        <v>378</v>
      </c>
      <c r="P177" s="23" t="s">
        <v>379</v>
      </c>
      <c r="T177" s="23" t="s">
        <v>521</v>
      </c>
    </row>
    <row r="178" spans="1:20" ht="12" customHeight="1">
      <c r="A178" s="28" t="s">
        <v>542</v>
      </c>
    </row>
  </sheetData>
  <mergeCells count="4">
    <mergeCell ref="E3:G3"/>
    <mergeCell ref="C2:H2"/>
    <mergeCell ref="J3:L3"/>
    <mergeCell ref="J2:M2"/>
  </mergeCells>
  <phoneticPr fontId="1"/>
  <pageMargins left="0.7" right="0.7" top="0.75" bottom="0.75" header="0.3" footer="0.3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"/>
  <sheetViews>
    <sheetView zoomScale="175" zoomScaleNormal="175" workbookViewId="0">
      <selection sqref="A1:XFD1048576"/>
    </sheetView>
  </sheetViews>
  <sheetFormatPr defaultColWidth="13.140625" defaultRowHeight="12" customHeight="1"/>
  <cols>
    <col min="1" max="1" width="16.7109375" style="4" customWidth="1"/>
    <col min="2" max="2" width="10.42578125" style="4" bestFit="1" customWidth="1"/>
    <col min="3" max="3" width="12.42578125" style="4" bestFit="1" customWidth="1"/>
    <col min="4" max="4" width="9" style="4" bestFit="1" customWidth="1"/>
    <col min="5" max="5" width="6.140625" style="4" bestFit="1" customWidth="1"/>
    <col min="6" max="6" width="7.42578125" style="4" bestFit="1" customWidth="1"/>
    <col min="7" max="7" width="6.140625" style="4" bestFit="1" customWidth="1"/>
    <col min="8" max="8" width="10.85546875" style="4" bestFit="1" customWidth="1"/>
    <col min="9" max="9" width="1" style="4" customWidth="1"/>
    <col min="10" max="10" width="6.140625" style="4" bestFit="1" customWidth="1"/>
    <col min="11" max="11" width="7.42578125" style="4" bestFit="1" customWidth="1"/>
    <col min="12" max="12" width="6.140625" style="4" bestFit="1" customWidth="1"/>
    <col min="13" max="13" width="10.85546875" style="4" bestFit="1" customWidth="1"/>
    <col min="14" max="14" width="21.85546875" style="4" bestFit="1" customWidth="1"/>
    <col min="15" max="15" width="28" style="4" bestFit="1" customWidth="1"/>
    <col min="16" max="16" width="16.28515625" style="4" customWidth="1"/>
    <col min="17" max="17" width="16.42578125" style="4" bestFit="1" customWidth="1"/>
    <col min="18" max="18" width="14" style="4" bestFit="1" customWidth="1"/>
    <col min="19" max="16384" width="13.140625" style="4"/>
  </cols>
  <sheetData>
    <row r="1" spans="1:20" ht="12" customHeight="1" thickBot="1">
      <c r="A1" s="1" t="s">
        <v>547</v>
      </c>
      <c r="B1" s="1"/>
      <c r="C1" s="1"/>
      <c r="D1" s="2"/>
      <c r="E1" s="1"/>
      <c r="F1" s="1"/>
      <c r="G1" s="2"/>
      <c r="H1" s="1"/>
      <c r="I1" s="1"/>
      <c r="J1" s="2"/>
      <c r="K1" s="2"/>
      <c r="L1" s="2"/>
      <c r="M1" s="1"/>
      <c r="N1" s="1"/>
      <c r="O1" s="1"/>
      <c r="P1" s="1"/>
      <c r="Q1" s="1"/>
      <c r="R1" s="1"/>
      <c r="S1" s="1"/>
      <c r="T1" s="1"/>
    </row>
    <row r="2" spans="1:20" s="9" customFormat="1" ht="12" customHeight="1">
      <c r="A2" s="5"/>
      <c r="B2" s="5"/>
      <c r="C2" s="6" t="s">
        <v>530</v>
      </c>
      <c r="D2" s="6"/>
      <c r="E2" s="6"/>
      <c r="F2" s="6"/>
      <c r="G2" s="6"/>
      <c r="H2" s="6"/>
      <c r="I2" s="7"/>
      <c r="J2" s="8" t="s">
        <v>540</v>
      </c>
      <c r="K2" s="8"/>
      <c r="L2" s="8"/>
      <c r="M2" s="8"/>
      <c r="N2" s="5"/>
      <c r="O2" s="5"/>
      <c r="P2" s="5"/>
      <c r="Q2" s="5"/>
      <c r="R2" s="5"/>
      <c r="S2" s="5"/>
      <c r="T2" s="5"/>
    </row>
    <row r="3" spans="1:20" s="9" customFormat="1" ht="12" customHeight="1">
      <c r="A3" s="10"/>
      <c r="B3" s="10"/>
      <c r="C3" s="10"/>
      <c r="D3" s="11"/>
      <c r="E3" s="12" t="s">
        <v>526</v>
      </c>
      <c r="F3" s="12"/>
      <c r="G3" s="12"/>
      <c r="H3" s="10"/>
      <c r="I3" s="10"/>
      <c r="J3" s="12" t="s">
        <v>526</v>
      </c>
      <c r="K3" s="12"/>
      <c r="L3" s="12"/>
      <c r="M3" s="10"/>
      <c r="N3" s="10"/>
      <c r="O3" s="10"/>
      <c r="P3" s="10"/>
      <c r="Q3" s="10"/>
      <c r="R3" s="10"/>
      <c r="S3" s="10"/>
      <c r="T3" s="10"/>
    </row>
    <row r="4" spans="1:20" s="9" customFormat="1" ht="12" customHeight="1" thickBot="1">
      <c r="A4" s="13" t="s">
        <v>539</v>
      </c>
      <c r="B4" s="13" t="s">
        <v>529</v>
      </c>
      <c r="C4" s="13" t="s">
        <v>528</v>
      </c>
      <c r="D4" s="14" t="s">
        <v>527</v>
      </c>
      <c r="E4" s="13" t="s">
        <v>523</v>
      </c>
      <c r="F4" s="13" t="s">
        <v>524</v>
      </c>
      <c r="G4" s="14" t="s">
        <v>522</v>
      </c>
      <c r="H4" s="13" t="s">
        <v>525</v>
      </c>
      <c r="I4" s="13"/>
      <c r="J4" s="13" t="s">
        <v>523</v>
      </c>
      <c r="K4" s="13" t="s">
        <v>524</v>
      </c>
      <c r="L4" s="14" t="s">
        <v>522</v>
      </c>
      <c r="M4" s="13" t="s">
        <v>525</v>
      </c>
      <c r="N4" s="13" t="s">
        <v>532</v>
      </c>
      <c r="O4" s="13" t="s">
        <v>533</v>
      </c>
      <c r="P4" s="13" t="s">
        <v>534</v>
      </c>
      <c r="Q4" s="13" t="s">
        <v>535</v>
      </c>
      <c r="R4" s="13" t="s">
        <v>536</v>
      </c>
      <c r="S4" s="13" t="s">
        <v>537</v>
      </c>
      <c r="T4" s="13" t="s">
        <v>538</v>
      </c>
    </row>
    <row r="5" spans="1:20" ht="12" customHeight="1">
      <c r="A5" s="4" t="s">
        <v>52</v>
      </c>
      <c r="B5" s="4" t="s">
        <v>7</v>
      </c>
      <c r="C5" s="4" t="s">
        <v>34</v>
      </c>
      <c r="D5" s="16">
        <v>1E-10</v>
      </c>
      <c r="E5" s="18">
        <v>1813</v>
      </c>
      <c r="F5" s="18">
        <v>185</v>
      </c>
      <c r="G5" s="19">
        <f t="shared" ref="G5:G37" si="0">E5+F5</f>
        <v>1998</v>
      </c>
      <c r="H5" s="20">
        <f t="shared" ref="H5:H37" si="1">F5/G5</f>
        <v>9.2592592592592587E-2</v>
      </c>
      <c r="I5" s="20"/>
      <c r="J5" s="30">
        <v>1713</v>
      </c>
      <c r="K5" s="30">
        <v>0</v>
      </c>
      <c r="L5" s="30">
        <f t="shared" ref="L5:L37" si="2">J5+K5</f>
        <v>1713</v>
      </c>
      <c r="M5" s="20">
        <f t="shared" ref="M5:M37" si="3">K:K/L:L</f>
        <v>0</v>
      </c>
      <c r="N5" s="4" t="s">
        <v>53</v>
      </c>
      <c r="O5" s="4" t="s">
        <v>54</v>
      </c>
      <c r="P5" s="4" t="s">
        <v>11</v>
      </c>
      <c r="Q5" s="4" t="s">
        <v>37</v>
      </c>
      <c r="R5" s="4" t="s">
        <v>55</v>
      </c>
    </row>
    <row r="6" spans="1:20" ht="12" customHeight="1">
      <c r="A6" s="4" t="s">
        <v>40</v>
      </c>
      <c r="B6" s="4" t="s">
        <v>1</v>
      </c>
      <c r="C6" s="4" t="s">
        <v>41</v>
      </c>
      <c r="D6" s="16">
        <v>1E-10</v>
      </c>
      <c r="E6" s="18">
        <v>1802</v>
      </c>
      <c r="F6" s="18">
        <v>192</v>
      </c>
      <c r="G6" s="19">
        <f t="shared" si="0"/>
        <v>1994</v>
      </c>
      <c r="H6" s="20">
        <f t="shared" si="1"/>
        <v>9.6288866599799391E-2</v>
      </c>
      <c r="I6" s="20"/>
      <c r="J6" s="30">
        <v>1994</v>
      </c>
      <c r="K6" s="30">
        <v>0</v>
      </c>
      <c r="L6" s="30">
        <f t="shared" si="2"/>
        <v>1994</v>
      </c>
      <c r="M6" s="20">
        <f t="shared" si="3"/>
        <v>0</v>
      </c>
      <c r="N6" s="4" t="s">
        <v>42</v>
      </c>
      <c r="O6" s="4" t="s">
        <v>43</v>
      </c>
      <c r="P6" s="4" t="s">
        <v>11</v>
      </c>
      <c r="Q6" s="4" t="s">
        <v>44</v>
      </c>
      <c r="R6" s="4" t="s">
        <v>45</v>
      </c>
      <c r="S6" s="4" t="s">
        <v>46</v>
      </c>
    </row>
    <row r="7" spans="1:20" ht="12" customHeight="1">
      <c r="A7" s="4" t="s">
        <v>47</v>
      </c>
      <c r="B7" s="4" t="s">
        <v>1</v>
      </c>
      <c r="C7" s="4" t="s">
        <v>48</v>
      </c>
      <c r="D7" s="16">
        <v>1E-10</v>
      </c>
      <c r="E7" s="18">
        <v>1807</v>
      </c>
      <c r="F7" s="18">
        <v>187</v>
      </c>
      <c r="G7" s="19">
        <f t="shared" si="0"/>
        <v>1994</v>
      </c>
      <c r="H7" s="20">
        <f t="shared" si="1"/>
        <v>9.3781344032096287E-2</v>
      </c>
      <c r="I7" s="20"/>
      <c r="J7" s="30">
        <v>1726</v>
      </c>
      <c r="K7" s="30">
        <v>0</v>
      </c>
      <c r="L7" s="30">
        <f t="shared" si="2"/>
        <v>1726</v>
      </c>
      <c r="M7" s="20">
        <f t="shared" si="3"/>
        <v>0</v>
      </c>
      <c r="N7" s="4" t="s">
        <v>49</v>
      </c>
      <c r="O7" s="4" t="s">
        <v>50</v>
      </c>
      <c r="P7" s="4" t="s">
        <v>11</v>
      </c>
      <c r="Q7" s="4" t="s">
        <v>37</v>
      </c>
      <c r="R7" s="4" t="s">
        <v>51</v>
      </c>
    </row>
    <row r="8" spans="1:20" ht="12" customHeight="1">
      <c r="A8" s="4" t="s">
        <v>33</v>
      </c>
      <c r="B8" s="4" t="s">
        <v>7</v>
      </c>
      <c r="C8" s="4" t="s">
        <v>34</v>
      </c>
      <c r="D8" s="16">
        <v>1E-10</v>
      </c>
      <c r="E8" s="18">
        <v>1798</v>
      </c>
      <c r="F8" s="18">
        <v>193</v>
      </c>
      <c r="G8" s="19">
        <f t="shared" si="0"/>
        <v>1991</v>
      </c>
      <c r="H8" s="20">
        <f t="shared" si="1"/>
        <v>9.6936212958312409E-2</v>
      </c>
      <c r="I8" s="20"/>
      <c r="J8" s="30">
        <v>1408</v>
      </c>
      <c r="K8" s="30">
        <v>0</v>
      </c>
      <c r="L8" s="30">
        <f t="shared" si="2"/>
        <v>1408</v>
      </c>
      <c r="M8" s="20">
        <f t="shared" si="3"/>
        <v>0</v>
      </c>
      <c r="N8" s="4" t="s">
        <v>35</v>
      </c>
      <c r="O8" s="4" t="s">
        <v>36</v>
      </c>
      <c r="P8" s="4" t="s">
        <v>11</v>
      </c>
      <c r="Q8" s="4" t="s">
        <v>37</v>
      </c>
      <c r="R8" s="4" t="s">
        <v>38</v>
      </c>
      <c r="S8" s="4" t="s">
        <v>39</v>
      </c>
    </row>
    <row r="9" spans="1:20" ht="12" customHeight="1">
      <c r="A9" s="4" t="s">
        <v>28</v>
      </c>
      <c r="B9" s="4" t="s">
        <v>29</v>
      </c>
      <c r="C9" s="4" t="s">
        <v>30</v>
      </c>
      <c r="D9" s="16">
        <v>1E-10</v>
      </c>
      <c r="E9" s="18">
        <v>1333</v>
      </c>
      <c r="F9" s="18">
        <v>177</v>
      </c>
      <c r="G9" s="19">
        <f t="shared" si="0"/>
        <v>1510</v>
      </c>
      <c r="H9" s="20">
        <f t="shared" si="1"/>
        <v>0.11721854304635762</v>
      </c>
      <c r="I9" s="20"/>
      <c r="J9" s="30">
        <v>698</v>
      </c>
      <c r="K9" s="30">
        <v>0</v>
      </c>
      <c r="L9" s="30">
        <f t="shared" si="2"/>
        <v>698</v>
      </c>
      <c r="M9" s="20">
        <f t="shared" si="3"/>
        <v>0</v>
      </c>
      <c r="N9" s="4" t="s">
        <v>31</v>
      </c>
      <c r="O9" s="4" t="s">
        <v>32</v>
      </c>
      <c r="P9" s="4" t="s">
        <v>26</v>
      </c>
    </row>
    <row r="10" spans="1:20" ht="12" customHeight="1">
      <c r="A10" s="4" t="s">
        <v>68</v>
      </c>
      <c r="B10" s="4" t="s">
        <v>1</v>
      </c>
      <c r="C10" s="4" t="s">
        <v>2</v>
      </c>
      <c r="D10" s="16">
        <v>1E-10</v>
      </c>
      <c r="E10" s="18">
        <v>1377</v>
      </c>
      <c r="F10" s="18">
        <v>79</v>
      </c>
      <c r="G10" s="19">
        <f t="shared" si="0"/>
        <v>1456</v>
      </c>
      <c r="H10" s="20">
        <f t="shared" si="1"/>
        <v>5.425824175824176E-2</v>
      </c>
      <c r="I10" s="20"/>
      <c r="J10" s="30">
        <v>794</v>
      </c>
      <c r="K10" s="30">
        <v>0</v>
      </c>
      <c r="L10" s="30">
        <f t="shared" si="2"/>
        <v>794</v>
      </c>
      <c r="M10" s="20">
        <f t="shared" si="3"/>
        <v>0</v>
      </c>
      <c r="N10" s="4" t="s">
        <v>69</v>
      </c>
      <c r="O10" s="4" t="s">
        <v>70</v>
      </c>
      <c r="P10" s="4" t="s">
        <v>11</v>
      </c>
      <c r="Q10" s="4" t="s">
        <v>37</v>
      </c>
      <c r="R10" s="4" t="s">
        <v>71</v>
      </c>
    </row>
    <row r="11" spans="1:20" ht="12" customHeight="1">
      <c r="A11" s="4" t="s">
        <v>135</v>
      </c>
      <c r="B11" s="4" t="s">
        <v>7</v>
      </c>
      <c r="C11" s="4" t="s">
        <v>8</v>
      </c>
      <c r="D11" s="21"/>
      <c r="E11" s="18">
        <v>1029</v>
      </c>
      <c r="F11" s="18">
        <v>29</v>
      </c>
      <c r="G11" s="19">
        <f t="shared" si="0"/>
        <v>1058</v>
      </c>
      <c r="H11" s="20">
        <f t="shared" si="1"/>
        <v>2.7410207939508508E-2</v>
      </c>
      <c r="I11" s="20"/>
      <c r="J11" s="30">
        <v>551</v>
      </c>
      <c r="K11" s="30">
        <v>0</v>
      </c>
      <c r="L11" s="30">
        <f t="shared" si="2"/>
        <v>551</v>
      </c>
      <c r="M11" s="20">
        <f t="shared" si="3"/>
        <v>0</v>
      </c>
      <c r="N11" s="4" t="s">
        <v>136</v>
      </c>
      <c r="O11" s="4" t="s">
        <v>137</v>
      </c>
      <c r="P11" s="4" t="s">
        <v>26</v>
      </c>
    </row>
    <row r="12" spans="1:20" ht="12" customHeight="1">
      <c r="A12" s="4" t="s">
        <v>134</v>
      </c>
      <c r="B12" s="4" t="s">
        <v>7</v>
      </c>
      <c r="C12" s="4" t="s">
        <v>8</v>
      </c>
      <c r="D12" s="16">
        <v>1.5848931924611101E-9</v>
      </c>
      <c r="E12" s="18">
        <v>789</v>
      </c>
      <c r="F12" s="18">
        <v>24</v>
      </c>
      <c r="G12" s="19">
        <f t="shared" si="0"/>
        <v>813</v>
      </c>
      <c r="H12" s="20">
        <f t="shared" si="1"/>
        <v>2.9520295202952029E-2</v>
      </c>
      <c r="I12" s="20"/>
      <c r="J12" s="30">
        <v>326</v>
      </c>
      <c r="K12" s="30">
        <v>0</v>
      </c>
      <c r="L12" s="30">
        <f t="shared" si="2"/>
        <v>326</v>
      </c>
      <c r="M12" s="20">
        <f t="shared" si="3"/>
        <v>0</v>
      </c>
      <c r="N12" s="4" t="s">
        <v>9</v>
      </c>
      <c r="O12" s="4" t="s">
        <v>10</v>
      </c>
      <c r="P12" s="4" t="s">
        <v>26</v>
      </c>
    </row>
    <row r="13" spans="1:20" ht="12" customHeight="1">
      <c r="A13" s="4" t="s">
        <v>76</v>
      </c>
      <c r="B13" s="4" t="s">
        <v>1</v>
      </c>
      <c r="C13" s="4" t="s">
        <v>2</v>
      </c>
      <c r="D13" s="21"/>
      <c r="E13" s="18">
        <v>739</v>
      </c>
      <c r="F13" s="18">
        <v>36</v>
      </c>
      <c r="G13" s="19">
        <f t="shared" si="0"/>
        <v>775</v>
      </c>
      <c r="H13" s="20">
        <f t="shared" si="1"/>
        <v>4.645161290322581E-2</v>
      </c>
      <c r="I13" s="20"/>
      <c r="J13" s="30">
        <v>322</v>
      </c>
      <c r="K13" s="30">
        <v>0</v>
      </c>
      <c r="L13" s="30">
        <f t="shared" si="2"/>
        <v>322</v>
      </c>
      <c r="M13" s="20">
        <f t="shared" si="3"/>
        <v>0</v>
      </c>
      <c r="N13" s="4" t="s">
        <v>77</v>
      </c>
      <c r="O13" s="4" t="s">
        <v>78</v>
      </c>
      <c r="P13" s="4" t="s">
        <v>11</v>
      </c>
      <c r="Q13" s="4" t="s">
        <v>37</v>
      </c>
      <c r="R13" s="4" t="s">
        <v>79</v>
      </c>
    </row>
    <row r="14" spans="1:20" ht="12" customHeight="1">
      <c r="A14" s="4" t="s">
        <v>110</v>
      </c>
      <c r="B14" s="4" t="s">
        <v>7</v>
      </c>
      <c r="C14" s="4" t="s">
        <v>8</v>
      </c>
      <c r="D14" s="16">
        <v>6.3095734448019404E-9</v>
      </c>
      <c r="E14" s="18">
        <v>601</v>
      </c>
      <c r="F14" s="18">
        <v>22</v>
      </c>
      <c r="G14" s="19">
        <f t="shared" si="0"/>
        <v>623</v>
      </c>
      <c r="H14" s="20">
        <f t="shared" si="1"/>
        <v>3.5313001605136438E-2</v>
      </c>
      <c r="I14" s="20"/>
      <c r="J14" s="30">
        <v>256</v>
      </c>
      <c r="K14" s="30">
        <v>0</v>
      </c>
      <c r="L14" s="30">
        <f t="shared" si="2"/>
        <v>256</v>
      </c>
      <c r="M14" s="20">
        <f t="shared" si="3"/>
        <v>0</v>
      </c>
      <c r="N14" s="4" t="s">
        <v>111</v>
      </c>
      <c r="O14" s="4" t="s">
        <v>112</v>
      </c>
      <c r="P14" s="4" t="s">
        <v>113</v>
      </c>
      <c r="Q14" s="4" t="s">
        <v>114</v>
      </c>
      <c r="R14" s="4" t="s">
        <v>115</v>
      </c>
    </row>
    <row r="15" spans="1:20" ht="12" customHeight="1">
      <c r="A15" s="4" t="s">
        <v>118</v>
      </c>
      <c r="B15" s="4" t="s">
        <v>1</v>
      </c>
      <c r="C15" s="4" t="s">
        <v>2</v>
      </c>
      <c r="D15" s="16">
        <v>2.5118864315095801E-8</v>
      </c>
      <c r="E15" s="18">
        <v>458</v>
      </c>
      <c r="F15" s="18">
        <v>15</v>
      </c>
      <c r="G15" s="19">
        <f t="shared" si="0"/>
        <v>473</v>
      </c>
      <c r="H15" s="20">
        <f t="shared" si="1"/>
        <v>3.1712473572938688E-2</v>
      </c>
      <c r="I15" s="20"/>
      <c r="J15" s="30">
        <v>192</v>
      </c>
      <c r="K15" s="30">
        <v>0</v>
      </c>
      <c r="L15" s="30">
        <f t="shared" si="2"/>
        <v>192</v>
      </c>
      <c r="M15" s="20">
        <f t="shared" si="3"/>
        <v>0</v>
      </c>
      <c r="N15" s="4" t="s">
        <v>119</v>
      </c>
      <c r="O15" s="4" t="s">
        <v>120</v>
      </c>
      <c r="P15" s="4" t="s">
        <v>121</v>
      </c>
      <c r="Q15" s="4" t="s">
        <v>122</v>
      </c>
      <c r="R15" s="4" t="s">
        <v>123</v>
      </c>
    </row>
    <row r="16" spans="1:20" ht="12" customHeight="1">
      <c r="A16" s="4" t="s">
        <v>116</v>
      </c>
      <c r="B16" s="4" t="s">
        <v>7</v>
      </c>
      <c r="C16" s="4" t="s">
        <v>8</v>
      </c>
      <c r="D16" s="16">
        <v>1E-8</v>
      </c>
      <c r="E16" s="18">
        <v>427</v>
      </c>
      <c r="F16" s="18">
        <v>14</v>
      </c>
      <c r="G16" s="19">
        <f t="shared" si="0"/>
        <v>441</v>
      </c>
      <c r="H16" s="20">
        <f t="shared" si="1"/>
        <v>3.1746031746031744E-2</v>
      </c>
      <c r="I16" s="20"/>
      <c r="J16" s="30">
        <v>231</v>
      </c>
      <c r="K16" s="30">
        <v>0</v>
      </c>
      <c r="L16" s="30">
        <f t="shared" si="2"/>
        <v>231</v>
      </c>
      <c r="M16" s="20">
        <f t="shared" si="3"/>
        <v>0</v>
      </c>
      <c r="N16" s="22" t="s">
        <v>541</v>
      </c>
      <c r="O16" s="4" t="s">
        <v>117</v>
      </c>
      <c r="P16" s="4" t="s">
        <v>26</v>
      </c>
    </row>
    <row r="17" spans="1:20" ht="12" customHeight="1">
      <c r="A17" s="4" t="s">
        <v>127</v>
      </c>
      <c r="B17" s="4" t="s">
        <v>7</v>
      </c>
      <c r="C17" s="4" t="s">
        <v>8</v>
      </c>
      <c r="D17" s="16">
        <v>3.9810717055349597E-8</v>
      </c>
      <c r="E17" s="18">
        <v>381</v>
      </c>
      <c r="F17" s="18">
        <v>12</v>
      </c>
      <c r="G17" s="19">
        <f t="shared" si="0"/>
        <v>393</v>
      </c>
      <c r="H17" s="20">
        <f t="shared" si="1"/>
        <v>3.0534351145038167E-2</v>
      </c>
      <c r="I17" s="20"/>
      <c r="J17" s="30">
        <v>161</v>
      </c>
      <c r="K17" s="30">
        <v>0</v>
      </c>
      <c r="L17" s="30">
        <f t="shared" si="2"/>
        <v>161</v>
      </c>
      <c r="M17" s="20">
        <f t="shared" si="3"/>
        <v>0</v>
      </c>
      <c r="N17" s="4" t="s">
        <v>128</v>
      </c>
      <c r="O17" s="4" t="s">
        <v>129</v>
      </c>
      <c r="P17" s="4" t="s">
        <v>11</v>
      </c>
      <c r="Q17" s="4" t="s">
        <v>37</v>
      </c>
      <c r="R17" s="4" t="s">
        <v>130</v>
      </c>
    </row>
    <row r="18" spans="1:20" ht="12" customHeight="1">
      <c r="A18" s="4" t="s">
        <v>138</v>
      </c>
      <c r="B18" s="4" t="s">
        <v>139</v>
      </c>
      <c r="C18" s="4" t="s">
        <v>140</v>
      </c>
      <c r="D18" s="16">
        <v>1.99526231496887E-8</v>
      </c>
      <c r="E18" s="18">
        <v>381</v>
      </c>
      <c r="F18" s="18">
        <v>8</v>
      </c>
      <c r="G18" s="19">
        <f t="shared" si="0"/>
        <v>389</v>
      </c>
      <c r="H18" s="20">
        <f t="shared" si="1"/>
        <v>2.056555269922879E-2</v>
      </c>
      <c r="I18" s="20"/>
      <c r="J18" s="30">
        <v>211</v>
      </c>
      <c r="K18" s="30">
        <v>0</v>
      </c>
      <c r="L18" s="30">
        <f t="shared" si="2"/>
        <v>211</v>
      </c>
      <c r="M18" s="20">
        <f t="shared" si="3"/>
        <v>0</v>
      </c>
      <c r="N18" s="4" t="s">
        <v>141</v>
      </c>
      <c r="O18" s="4" t="s">
        <v>142</v>
      </c>
      <c r="P18" s="4" t="s">
        <v>11</v>
      </c>
      <c r="Q18" s="4" t="s">
        <v>12</v>
      </c>
      <c r="R18" s="4" t="s">
        <v>13</v>
      </c>
      <c r="S18" s="4" t="s">
        <v>143</v>
      </c>
    </row>
    <row r="19" spans="1:20" ht="12" customHeight="1">
      <c r="A19" s="4" t="s">
        <v>80</v>
      </c>
      <c r="B19" s="4" t="s">
        <v>29</v>
      </c>
      <c r="C19" s="4" t="s">
        <v>30</v>
      </c>
      <c r="D19" s="16">
        <v>3.9810717055349597E-8</v>
      </c>
      <c r="E19" s="18">
        <v>316</v>
      </c>
      <c r="F19" s="18">
        <v>14</v>
      </c>
      <c r="G19" s="19">
        <f t="shared" si="0"/>
        <v>330</v>
      </c>
      <c r="H19" s="20">
        <f t="shared" si="1"/>
        <v>4.2424242424242427E-2</v>
      </c>
      <c r="I19" s="20"/>
      <c r="J19" s="30">
        <v>165</v>
      </c>
      <c r="K19" s="30">
        <v>0</v>
      </c>
      <c r="L19" s="30">
        <f t="shared" si="2"/>
        <v>165</v>
      </c>
      <c r="M19" s="20">
        <f t="shared" si="3"/>
        <v>0</v>
      </c>
      <c r="N19" s="4" t="s">
        <v>81</v>
      </c>
      <c r="O19" s="4" t="s">
        <v>82</v>
      </c>
      <c r="P19" s="4" t="s">
        <v>11</v>
      </c>
      <c r="Q19" s="4" t="s">
        <v>37</v>
      </c>
      <c r="R19" s="4" t="s">
        <v>83</v>
      </c>
    </row>
    <row r="20" spans="1:20" ht="12" customHeight="1">
      <c r="A20" s="4" t="s">
        <v>109</v>
      </c>
      <c r="B20" s="4" t="s">
        <v>7</v>
      </c>
      <c r="C20" s="4" t="s">
        <v>8</v>
      </c>
      <c r="D20" s="16">
        <v>1.99526231496887E-7</v>
      </c>
      <c r="E20" s="18">
        <v>245</v>
      </c>
      <c r="F20" s="18">
        <v>9</v>
      </c>
      <c r="G20" s="19">
        <f t="shared" si="0"/>
        <v>254</v>
      </c>
      <c r="H20" s="20">
        <f t="shared" si="1"/>
        <v>3.5433070866141732E-2</v>
      </c>
      <c r="I20" s="20"/>
      <c r="J20" s="30">
        <v>90</v>
      </c>
      <c r="K20" s="30">
        <v>0</v>
      </c>
      <c r="L20" s="30">
        <f t="shared" si="2"/>
        <v>90</v>
      </c>
      <c r="M20" s="20">
        <f t="shared" si="3"/>
        <v>0</v>
      </c>
      <c r="N20" s="4" t="s">
        <v>107</v>
      </c>
      <c r="O20" s="4" t="s">
        <v>108</v>
      </c>
      <c r="P20" s="4" t="s">
        <v>26</v>
      </c>
    </row>
    <row r="21" spans="1:20" ht="12" customHeight="1">
      <c r="A21" s="4" t="s">
        <v>106</v>
      </c>
      <c r="B21" s="4" t="s">
        <v>7</v>
      </c>
      <c r="C21" s="4" t="s">
        <v>8</v>
      </c>
      <c r="D21" s="16">
        <v>1.99526231496887E-7</v>
      </c>
      <c r="E21" s="18">
        <v>242</v>
      </c>
      <c r="F21" s="18">
        <v>9</v>
      </c>
      <c r="G21" s="19">
        <f t="shared" si="0"/>
        <v>251</v>
      </c>
      <c r="H21" s="20">
        <f t="shared" si="1"/>
        <v>3.5856573705179286E-2</v>
      </c>
      <c r="I21" s="20"/>
      <c r="J21" s="30">
        <v>89</v>
      </c>
      <c r="K21" s="30">
        <v>0</v>
      </c>
      <c r="L21" s="30">
        <f t="shared" si="2"/>
        <v>89</v>
      </c>
      <c r="M21" s="20">
        <f t="shared" si="3"/>
        <v>0</v>
      </c>
      <c r="N21" s="4" t="s">
        <v>107</v>
      </c>
      <c r="O21" s="4" t="s">
        <v>108</v>
      </c>
      <c r="P21" s="4" t="s">
        <v>26</v>
      </c>
    </row>
    <row r="22" spans="1:20" ht="12" customHeight="1">
      <c r="A22" s="4" t="s">
        <v>98</v>
      </c>
      <c r="B22" s="4" t="s">
        <v>1</v>
      </c>
      <c r="C22" s="4" t="s">
        <v>2</v>
      </c>
      <c r="D22" s="16">
        <v>7.9432823472428206E-8</v>
      </c>
      <c r="E22" s="18">
        <v>210</v>
      </c>
      <c r="F22" s="18">
        <v>8</v>
      </c>
      <c r="G22" s="19">
        <f t="shared" si="0"/>
        <v>218</v>
      </c>
      <c r="H22" s="20">
        <f t="shared" si="1"/>
        <v>3.669724770642202E-2</v>
      </c>
      <c r="I22" s="20"/>
      <c r="J22" s="30">
        <v>132</v>
      </c>
      <c r="K22" s="30">
        <v>0</v>
      </c>
      <c r="L22" s="30">
        <f t="shared" si="2"/>
        <v>132</v>
      </c>
      <c r="M22" s="20">
        <f t="shared" si="3"/>
        <v>0</v>
      </c>
      <c r="N22" s="4" t="s">
        <v>99</v>
      </c>
      <c r="O22" s="4" t="s">
        <v>100</v>
      </c>
      <c r="P22" s="4" t="s">
        <v>11</v>
      </c>
      <c r="Q22" s="4" t="s">
        <v>12</v>
      </c>
      <c r="R22" s="4" t="s">
        <v>13</v>
      </c>
      <c r="T22" s="4" t="s">
        <v>101</v>
      </c>
    </row>
    <row r="23" spans="1:20" ht="12" customHeight="1">
      <c r="A23" s="4" t="s">
        <v>102</v>
      </c>
      <c r="B23" s="4" t="s">
        <v>1</v>
      </c>
      <c r="C23" s="4" t="s">
        <v>2</v>
      </c>
      <c r="D23" s="16">
        <v>2.5118864315095802E-7</v>
      </c>
      <c r="E23" s="18">
        <v>133</v>
      </c>
      <c r="F23" s="18">
        <v>5</v>
      </c>
      <c r="G23" s="19">
        <f t="shared" si="0"/>
        <v>138</v>
      </c>
      <c r="H23" s="20">
        <f t="shared" si="1"/>
        <v>3.6231884057971016E-2</v>
      </c>
      <c r="I23" s="20"/>
      <c r="J23" s="30">
        <v>77</v>
      </c>
      <c r="K23" s="30">
        <v>0</v>
      </c>
      <c r="L23" s="30">
        <f t="shared" si="2"/>
        <v>77</v>
      </c>
      <c r="M23" s="20">
        <f t="shared" si="3"/>
        <v>0</v>
      </c>
      <c r="N23" s="4" t="s">
        <v>103</v>
      </c>
      <c r="O23" s="4" t="s">
        <v>104</v>
      </c>
      <c r="P23" s="4" t="s">
        <v>105</v>
      </c>
      <c r="Q23" s="4" t="s">
        <v>90</v>
      </c>
      <c r="R23" s="4" t="s">
        <v>90</v>
      </c>
    </row>
    <row r="24" spans="1:20" ht="12" customHeight="1">
      <c r="A24" s="4" t="s">
        <v>56</v>
      </c>
      <c r="B24" s="4" t="s">
        <v>7</v>
      </c>
      <c r="C24" s="4" t="s">
        <v>8</v>
      </c>
      <c r="D24" s="16">
        <v>3.9810717055349602E-7</v>
      </c>
      <c r="E24" s="18">
        <v>125</v>
      </c>
      <c r="F24" s="18">
        <v>10</v>
      </c>
      <c r="G24" s="19">
        <f t="shared" si="0"/>
        <v>135</v>
      </c>
      <c r="H24" s="20">
        <f t="shared" si="1"/>
        <v>7.407407407407407E-2</v>
      </c>
      <c r="I24" s="20"/>
      <c r="J24" s="30">
        <v>64</v>
      </c>
      <c r="K24" s="30">
        <v>0</v>
      </c>
      <c r="L24" s="30">
        <f t="shared" si="2"/>
        <v>64</v>
      </c>
      <c r="M24" s="20">
        <f t="shared" si="3"/>
        <v>0</v>
      </c>
      <c r="N24" s="4" t="s">
        <v>57</v>
      </c>
      <c r="O24" s="4" t="s">
        <v>58</v>
      </c>
      <c r="P24" s="4" t="s">
        <v>11</v>
      </c>
      <c r="Q24" s="4" t="s">
        <v>12</v>
      </c>
      <c r="R24" s="4" t="s">
        <v>13</v>
      </c>
    </row>
    <row r="25" spans="1:20" ht="12" customHeight="1">
      <c r="A25" s="4" t="s">
        <v>124</v>
      </c>
      <c r="B25" s="4" t="s">
        <v>1</v>
      </c>
      <c r="C25" s="4" t="s">
        <v>2</v>
      </c>
      <c r="D25" s="16">
        <v>3.9810717055349602E-7</v>
      </c>
      <c r="E25" s="18">
        <v>126</v>
      </c>
      <c r="F25" s="18">
        <v>4</v>
      </c>
      <c r="G25" s="19">
        <f t="shared" si="0"/>
        <v>130</v>
      </c>
      <c r="H25" s="20">
        <f t="shared" si="1"/>
        <v>3.0769230769230771E-2</v>
      </c>
      <c r="I25" s="20"/>
      <c r="J25" s="30">
        <v>66</v>
      </c>
      <c r="K25" s="30">
        <v>0</v>
      </c>
      <c r="L25" s="30">
        <f t="shared" si="2"/>
        <v>66</v>
      </c>
      <c r="M25" s="20">
        <f t="shared" si="3"/>
        <v>0</v>
      </c>
      <c r="N25" s="4" t="s">
        <v>125</v>
      </c>
      <c r="O25" s="4" t="s">
        <v>126</v>
      </c>
      <c r="P25" s="4" t="s">
        <v>121</v>
      </c>
      <c r="Q25" s="4" t="s">
        <v>122</v>
      </c>
      <c r="R25" s="4" t="s">
        <v>123</v>
      </c>
    </row>
    <row r="26" spans="1:20" ht="12" customHeight="1">
      <c r="A26" s="4" t="s">
        <v>84</v>
      </c>
      <c r="B26" s="4" t="s">
        <v>1</v>
      </c>
      <c r="C26" s="4" t="s">
        <v>2</v>
      </c>
      <c r="D26" s="16">
        <v>6.3095734448019296E-7</v>
      </c>
      <c r="E26" s="18">
        <v>119</v>
      </c>
      <c r="F26" s="18">
        <v>5</v>
      </c>
      <c r="G26" s="19">
        <f t="shared" si="0"/>
        <v>124</v>
      </c>
      <c r="H26" s="20">
        <f t="shared" si="1"/>
        <v>4.0322580645161289E-2</v>
      </c>
      <c r="I26" s="20"/>
      <c r="J26" s="30">
        <v>51</v>
      </c>
      <c r="K26" s="30">
        <v>0</v>
      </c>
      <c r="L26" s="30">
        <f t="shared" si="2"/>
        <v>51</v>
      </c>
      <c r="M26" s="20">
        <f t="shared" si="3"/>
        <v>0</v>
      </c>
      <c r="N26" s="4" t="s">
        <v>85</v>
      </c>
      <c r="O26" s="4" t="s">
        <v>86</v>
      </c>
      <c r="P26" s="4" t="s">
        <v>87</v>
      </c>
      <c r="Q26" s="4" t="s">
        <v>88</v>
      </c>
      <c r="R26" s="4" t="s">
        <v>89</v>
      </c>
    </row>
    <row r="27" spans="1:20" ht="12" customHeight="1">
      <c r="A27" s="4" t="s">
        <v>22</v>
      </c>
      <c r="B27" s="4" t="s">
        <v>14</v>
      </c>
      <c r="C27" s="4" t="s">
        <v>23</v>
      </c>
      <c r="D27" s="16">
        <v>6.3095734448019296E-7</v>
      </c>
      <c r="E27" s="18">
        <v>97</v>
      </c>
      <c r="F27" s="18">
        <v>16</v>
      </c>
      <c r="G27" s="19">
        <f t="shared" si="0"/>
        <v>113</v>
      </c>
      <c r="H27" s="20">
        <f t="shared" si="1"/>
        <v>0.1415929203539823</v>
      </c>
      <c r="I27" s="20"/>
      <c r="J27" s="30">
        <v>50</v>
      </c>
      <c r="K27" s="30">
        <v>0</v>
      </c>
      <c r="L27" s="30">
        <f t="shared" si="2"/>
        <v>50</v>
      </c>
      <c r="M27" s="20">
        <f t="shared" si="3"/>
        <v>0</v>
      </c>
      <c r="N27" s="4" t="s">
        <v>24</v>
      </c>
      <c r="O27" s="4" t="s">
        <v>25</v>
      </c>
      <c r="P27" s="4" t="s">
        <v>26</v>
      </c>
      <c r="T27" s="4" t="s">
        <v>27</v>
      </c>
    </row>
    <row r="28" spans="1:20" ht="12" customHeight="1">
      <c r="A28" s="4" t="s">
        <v>94</v>
      </c>
      <c r="B28" s="4" t="s">
        <v>14</v>
      </c>
      <c r="C28" s="4" t="s">
        <v>23</v>
      </c>
      <c r="D28" s="16">
        <v>3.9810717055349602E-7</v>
      </c>
      <c r="E28" s="18">
        <v>104</v>
      </c>
      <c r="F28" s="18">
        <v>4</v>
      </c>
      <c r="G28" s="19">
        <f t="shared" si="0"/>
        <v>108</v>
      </c>
      <c r="H28" s="20">
        <f t="shared" si="1"/>
        <v>3.7037037037037035E-2</v>
      </c>
      <c r="I28" s="20"/>
      <c r="J28" s="30">
        <v>60</v>
      </c>
      <c r="K28" s="30">
        <v>0</v>
      </c>
      <c r="L28" s="30">
        <f t="shared" si="2"/>
        <v>60</v>
      </c>
      <c r="M28" s="20">
        <f t="shared" si="3"/>
        <v>0</v>
      </c>
      <c r="N28" s="4" t="s">
        <v>95</v>
      </c>
      <c r="O28" s="4" t="s">
        <v>96</v>
      </c>
      <c r="P28" s="4" t="s">
        <v>11</v>
      </c>
      <c r="Q28" s="4" t="s">
        <v>37</v>
      </c>
      <c r="R28" s="4" t="s">
        <v>97</v>
      </c>
    </row>
    <row r="29" spans="1:20" ht="12" customHeight="1">
      <c r="A29" s="4" t="s">
        <v>15</v>
      </c>
      <c r="B29" s="4" t="s">
        <v>16</v>
      </c>
      <c r="C29" s="4" t="s">
        <v>17</v>
      </c>
      <c r="D29" s="16">
        <v>2.5118864315095802E-6</v>
      </c>
      <c r="E29" s="18">
        <v>87</v>
      </c>
      <c r="F29" s="18">
        <v>15</v>
      </c>
      <c r="G29" s="19">
        <f t="shared" si="0"/>
        <v>102</v>
      </c>
      <c r="H29" s="20">
        <f t="shared" si="1"/>
        <v>0.14705882352941177</v>
      </c>
      <c r="I29" s="20"/>
      <c r="J29" s="30">
        <v>45</v>
      </c>
      <c r="K29" s="30">
        <v>0</v>
      </c>
      <c r="L29" s="30">
        <f t="shared" si="2"/>
        <v>45</v>
      </c>
      <c r="M29" s="20">
        <f t="shared" si="3"/>
        <v>0</v>
      </c>
      <c r="N29" s="4" t="s">
        <v>18</v>
      </c>
      <c r="O29" s="4" t="s">
        <v>19</v>
      </c>
      <c r="P29" s="4" t="s">
        <v>11</v>
      </c>
      <c r="Q29" s="4" t="s">
        <v>20</v>
      </c>
      <c r="R29" s="4" t="s">
        <v>21</v>
      </c>
    </row>
    <row r="30" spans="1:20" s="21" customFormat="1" ht="12" customHeight="1">
      <c r="A30" s="31" t="s">
        <v>131</v>
      </c>
      <c r="B30" s="31" t="s">
        <v>29</v>
      </c>
      <c r="C30" s="31" t="s">
        <v>30</v>
      </c>
      <c r="D30" s="32">
        <v>6.3095734448019296E-7</v>
      </c>
      <c r="E30" s="33">
        <v>96</v>
      </c>
      <c r="F30" s="33">
        <v>3</v>
      </c>
      <c r="G30" s="33">
        <f t="shared" si="0"/>
        <v>99</v>
      </c>
      <c r="H30" s="34">
        <f t="shared" si="1"/>
        <v>3.0303030303030304E-2</v>
      </c>
      <c r="I30" s="34"/>
      <c r="J30" s="35">
        <v>38</v>
      </c>
      <c r="K30" s="35">
        <v>0</v>
      </c>
      <c r="L30" s="35">
        <f t="shared" si="2"/>
        <v>38</v>
      </c>
      <c r="M30" s="34">
        <f t="shared" si="3"/>
        <v>0</v>
      </c>
      <c r="N30" s="31" t="s">
        <v>132</v>
      </c>
      <c r="O30" s="31" t="s">
        <v>133</v>
      </c>
      <c r="P30" s="31" t="s">
        <v>11</v>
      </c>
      <c r="Q30" s="31" t="s">
        <v>12</v>
      </c>
      <c r="R30" s="31" t="s">
        <v>13</v>
      </c>
      <c r="S30" s="31"/>
      <c r="T30" s="31"/>
    </row>
    <row r="31" spans="1:20" s="21" customFormat="1" ht="12" customHeight="1">
      <c r="A31" s="31" t="s">
        <v>62</v>
      </c>
      <c r="B31" s="31" t="s">
        <v>1</v>
      </c>
      <c r="C31" s="31" t="s">
        <v>2</v>
      </c>
      <c r="D31" s="32">
        <v>6.3095734448019296E-7</v>
      </c>
      <c r="E31" s="33">
        <v>85</v>
      </c>
      <c r="F31" s="33">
        <v>6</v>
      </c>
      <c r="G31" s="33">
        <f t="shared" si="0"/>
        <v>91</v>
      </c>
      <c r="H31" s="34">
        <f t="shared" si="1"/>
        <v>6.5934065934065936E-2</v>
      </c>
      <c r="I31" s="34"/>
      <c r="J31" s="35">
        <v>34</v>
      </c>
      <c r="K31" s="35">
        <v>0</v>
      </c>
      <c r="L31" s="35">
        <f t="shared" si="2"/>
        <v>34</v>
      </c>
      <c r="M31" s="34">
        <f t="shared" si="3"/>
        <v>0</v>
      </c>
      <c r="N31" s="31" t="s">
        <v>63</v>
      </c>
      <c r="O31" s="31" t="s">
        <v>64</v>
      </c>
      <c r="P31" s="31" t="s">
        <v>11</v>
      </c>
      <c r="Q31" s="31" t="s">
        <v>12</v>
      </c>
      <c r="R31" s="31" t="s">
        <v>13</v>
      </c>
      <c r="S31" s="31"/>
      <c r="T31" s="31"/>
    </row>
    <row r="32" spans="1:20" s="21" customFormat="1" ht="12" customHeight="1">
      <c r="A32" s="31" t="s">
        <v>65</v>
      </c>
      <c r="B32" s="31" t="s">
        <v>14</v>
      </c>
      <c r="C32" s="31" t="s">
        <v>23</v>
      </c>
      <c r="D32" s="32">
        <v>6.3095734448019296E-7</v>
      </c>
      <c r="E32" s="33">
        <v>82</v>
      </c>
      <c r="F32" s="33">
        <v>5</v>
      </c>
      <c r="G32" s="33">
        <f t="shared" si="0"/>
        <v>87</v>
      </c>
      <c r="H32" s="34">
        <f t="shared" si="1"/>
        <v>5.7471264367816091E-2</v>
      </c>
      <c r="I32" s="34"/>
      <c r="J32" s="35">
        <v>47</v>
      </c>
      <c r="K32" s="35">
        <v>0</v>
      </c>
      <c r="L32" s="35">
        <f t="shared" si="2"/>
        <v>47</v>
      </c>
      <c r="M32" s="34">
        <f t="shared" si="3"/>
        <v>0</v>
      </c>
      <c r="N32" s="31" t="s">
        <v>66</v>
      </c>
      <c r="O32" s="31" t="s">
        <v>67</v>
      </c>
      <c r="P32" s="31" t="s">
        <v>11</v>
      </c>
      <c r="Q32" s="31" t="s">
        <v>12</v>
      </c>
      <c r="R32" s="31" t="s">
        <v>13</v>
      </c>
      <c r="S32" s="31"/>
      <c r="T32" s="31"/>
    </row>
    <row r="33" spans="1:20" s="21" customFormat="1" ht="12" customHeight="1">
      <c r="A33" s="31" t="s">
        <v>91</v>
      </c>
      <c r="B33" s="31" t="s">
        <v>1</v>
      </c>
      <c r="C33" s="31" t="s">
        <v>2</v>
      </c>
      <c r="D33" s="32">
        <v>6.3095734448019296E-7</v>
      </c>
      <c r="E33" s="33">
        <v>75</v>
      </c>
      <c r="F33" s="33">
        <v>3</v>
      </c>
      <c r="G33" s="33">
        <f t="shared" si="0"/>
        <v>78</v>
      </c>
      <c r="H33" s="34">
        <f t="shared" si="1"/>
        <v>3.8461538461538464E-2</v>
      </c>
      <c r="I33" s="34"/>
      <c r="J33" s="35">
        <v>41</v>
      </c>
      <c r="K33" s="35">
        <v>0</v>
      </c>
      <c r="L33" s="35">
        <f t="shared" si="2"/>
        <v>41</v>
      </c>
      <c r="M33" s="34">
        <f t="shared" si="3"/>
        <v>0</v>
      </c>
      <c r="N33" s="31" t="s">
        <v>92</v>
      </c>
      <c r="O33" s="31" t="s">
        <v>93</v>
      </c>
      <c r="P33" s="31" t="s">
        <v>26</v>
      </c>
      <c r="Q33" s="31"/>
      <c r="R33" s="31"/>
      <c r="S33" s="31"/>
      <c r="T33" s="31"/>
    </row>
    <row r="34" spans="1:20" s="21" customFormat="1" ht="12" customHeight="1">
      <c r="A34" s="31" t="s">
        <v>72</v>
      </c>
      <c r="B34" s="31" t="s">
        <v>14</v>
      </c>
      <c r="C34" s="31" t="s">
        <v>23</v>
      </c>
      <c r="D34" s="32">
        <v>6.3095734448019296E-7</v>
      </c>
      <c r="E34" s="33">
        <v>60</v>
      </c>
      <c r="F34" s="33">
        <v>3</v>
      </c>
      <c r="G34" s="33">
        <f t="shared" si="0"/>
        <v>63</v>
      </c>
      <c r="H34" s="34">
        <f t="shared" si="1"/>
        <v>4.7619047619047616E-2</v>
      </c>
      <c r="I34" s="34"/>
      <c r="J34" s="35">
        <v>36</v>
      </c>
      <c r="K34" s="35">
        <v>0</v>
      </c>
      <c r="L34" s="35">
        <f t="shared" si="2"/>
        <v>36</v>
      </c>
      <c r="M34" s="34">
        <f t="shared" si="3"/>
        <v>0</v>
      </c>
      <c r="N34" s="31" t="s">
        <v>73</v>
      </c>
      <c r="O34" s="31" t="s">
        <v>74</v>
      </c>
      <c r="P34" s="31" t="s">
        <v>75</v>
      </c>
      <c r="Q34" s="31"/>
      <c r="R34" s="31"/>
      <c r="S34" s="31"/>
      <c r="T34" s="31"/>
    </row>
    <row r="35" spans="1:20" s="21" customFormat="1" ht="12" customHeight="1">
      <c r="A35" s="31" t="s">
        <v>59</v>
      </c>
      <c r="B35" s="31" t="s">
        <v>1</v>
      </c>
      <c r="C35" s="31" t="s">
        <v>2</v>
      </c>
      <c r="D35" s="32">
        <v>6.3095734448019296E-7</v>
      </c>
      <c r="E35" s="33">
        <v>54</v>
      </c>
      <c r="F35" s="33">
        <v>4</v>
      </c>
      <c r="G35" s="33">
        <f t="shared" si="0"/>
        <v>58</v>
      </c>
      <c r="H35" s="34">
        <f t="shared" si="1"/>
        <v>6.8965517241379309E-2</v>
      </c>
      <c r="I35" s="34"/>
      <c r="J35" s="35">
        <v>31</v>
      </c>
      <c r="K35" s="35">
        <v>0</v>
      </c>
      <c r="L35" s="35">
        <f t="shared" si="2"/>
        <v>31</v>
      </c>
      <c r="M35" s="34">
        <f t="shared" si="3"/>
        <v>0</v>
      </c>
      <c r="N35" s="31" t="s">
        <v>60</v>
      </c>
      <c r="O35" s="31" t="s">
        <v>61</v>
      </c>
      <c r="P35" s="31" t="s">
        <v>11</v>
      </c>
      <c r="Q35" s="31" t="s">
        <v>12</v>
      </c>
      <c r="R35" s="31" t="s">
        <v>13</v>
      </c>
      <c r="S35" s="31"/>
      <c r="T35" s="31"/>
    </row>
    <row r="36" spans="1:20" s="21" customFormat="1" ht="12" customHeight="1">
      <c r="A36" s="31" t="s">
        <v>6</v>
      </c>
      <c r="B36" s="31" t="s">
        <v>7</v>
      </c>
      <c r="C36" s="31" t="s">
        <v>8</v>
      </c>
      <c r="D36" s="32">
        <v>6.3095734448019296E-7</v>
      </c>
      <c r="E36" s="33">
        <v>6</v>
      </c>
      <c r="F36" s="33">
        <v>3</v>
      </c>
      <c r="G36" s="33">
        <f t="shared" si="0"/>
        <v>9</v>
      </c>
      <c r="H36" s="34">
        <f t="shared" si="1"/>
        <v>0.33333333333333331</v>
      </c>
      <c r="I36" s="34"/>
      <c r="J36" s="35">
        <v>3</v>
      </c>
      <c r="K36" s="35">
        <v>0</v>
      </c>
      <c r="L36" s="35">
        <f t="shared" si="2"/>
        <v>3</v>
      </c>
      <c r="M36" s="34">
        <f t="shared" si="3"/>
        <v>0</v>
      </c>
      <c r="N36" s="31" t="s">
        <v>9</v>
      </c>
      <c r="O36" s="31" t="s">
        <v>10</v>
      </c>
      <c r="P36" s="31" t="s">
        <v>11</v>
      </c>
      <c r="Q36" s="31" t="s">
        <v>12</v>
      </c>
      <c r="R36" s="31" t="s">
        <v>13</v>
      </c>
      <c r="S36" s="31"/>
      <c r="T36" s="31"/>
    </row>
    <row r="37" spans="1:20" s="21" customFormat="1" ht="12" customHeight="1" thickBot="1">
      <c r="A37" s="36" t="s">
        <v>0</v>
      </c>
      <c r="B37" s="36" t="s">
        <v>1</v>
      </c>
      <c r="C37" s="36" t="s">
        <v>2</v>
      </c>
      <c r="D37" s="37">
        <v>6.3095734448019296E-7</v>
      </c>
      <c r="E37" s="38">
        <v>4</v>
      </c>
      <c r="F37" s="38">
        <v>3</v>
      </c>
      <c r="G37" s="38">
        <f t="shared" si="0"/>
        <v>7</v>
      </c>
      <c r="H37" s="39">
        <f t="shared" si="1"/>
        <v>0.42857142857142855</v>
      </c>
      <c r="I37" s="39"/>
      <c r="J37" s="40">
        <v>4</v>
      </c>
      <c r="K37" s="40">
        <v>0</v>
      </c>
      <c r="L37" s="40">
        <f t="shared" si="2"/>
        <v>4</v>
      </c>
      <c r="M37" s="39">
        <f t="shared" si="3"/>
        <v>0</v>
      </c>
      <c r="N37" s="36" t="s">
        <v>3</v>
      </c>
      <c r="O37" s="36" t="s">
        <v>4</v>
      </c>
      <c r="P37" s="36" t="s">
        <v>5</v>
      </c>
      <c r="Q37" s="36"/>
      <c r="R37" s="36"/>
      <c r="S37" s="36"/>
      <c r="T37" s="36"/>
    </row>
    <row r="38" spans="1:20" ht="12" customHeight="1">
      <c r="A38" s="41" t="s">
        <v>545</v>
      </c>
    </row>
  </sheetData>
  <mergeCells count="4">
    <mergeCell ref="C2:H2"/>
    <mergeCell ref="J2:M2"/>
    <mergeCell ref="E3:G3"/>
    <mergeCell ref="J3:L3"/>
  </mergeCells>
  <phoneticPr fontId="1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workbookViewId="0">
      <selection sqref="A1:XFD1048576"/>
    </sheetView>
  </sheetViews>
  <sheetFormatPr defaultColWidth="13.140625" defaultRowHeight="12" customHeight="1"/>
  <cols>
    <col min="1" max="1" width="16.7109375" style="4" customWidth="1"/>
    <col min="2" max="2" width="10.42578125" style="4" bestFit="1" customWidth="1"/>
    <col min="3" max="3" width="12.42578125" style="4" bestFit="1" customWidth="1"/>
    <col min="4" max="4" width="9" style="4" bestFit="1" customWidth="1"/>
    <col min="5" max="5" width="6.140625" style="4" bestFit="1" customWidth="1"/>
    <col min="6" max="6" width="7.42578125" style="4" bestFit="1" customWidth="1"/>
    <col min="7" max="7" width="6.140625" style="4" bestFit="1" customWidth="1"/>
    <col min="8" max="8" width="10.85546875" style="4" bestFit="1" customWidth="1"/>
    <col min="9" max="9" width="1.140625" style="4" customWidth="1"/>
    <col min="10" max="10" width="6.140625" style="4" bestFit="1" customWidth="1"/>
    <col min="11" max="11" width="7.42578125" style="4" bestFit="1" customWidth="1"/>
    <col min="12" max="12" width="6.140625" style="4" bestFit="1" customWidth="1"/>
    <col min="13" max="13" width="10.85546875" style="4" bestFit="1" customWidth="1"/>
    <col min="14" max="14" width="21.85546875" style="4" bestFit="1" customWidth="1"/>
    <col min="15" max="15" width="28" style="4" bestFit="1" customWidth="1"/>
    <col min="16" max="16" width="16.28515625" style="4" bestFit="1" customWidth="1"/>
    <col min="17" max="17" width="16.42578125" style="4" bestFit="1" customWidth="1"/>
    <col min="18" max="18" width="14" style="4" bestFit="1" customWidth="1"/>
    <col min="19" max="16384" width="13.140625" style="4"/>
  </cols>
  <sheetData>
    <row r="1" spans="1:20" ht="12" customHeight="1" thickBot="1">
      <c r="A1" s="1" t="s">
        <v>548</v>
      </c>
      <c r="B1" s="1"/>
      <c r="C1" s="1"/>
      <c r="D1" s="2"/>
      <c r="E1" s="1"/>
      <c r="F1" s="1"/>
      <c r="G1" s="2"/>
      <c r="H1" s="1"/>
      <c r="I1" s="1"/>
      <c r="J1" s="2"/>
      <c r="K1" s="2"/>
      <c r="L1" s="2"/>
      <c r="M1" s="1"/>
      <c r="N1" s="1"/>
      <c r="O1" s="1"/>
      <c r="P1" s="1"/>
      <c r="Q1" s="1"/>
      <c r="R1" s="1"/>
      <c r="S1" s="1"/>
      <c r="T1" s="1"/>
    </row>
    <row r="2" spans="1:20" s="9" customFormat="1" ht="12" customHeight="1">
      <c r="A2" s="5"/>
      <c r="B2" s="5"/>
      <c r="C2" s="6" t="s">
        <v>530</v>
      </c>
      <c r="D2" s="6"/>
      <c r="E2" s="6"/>
      <c r="F2" s="6"/>
      <c r="G2" s="6"/>
      <c r="H2" s="6"/>
      <c r="I2" s="7"/>
      <c r="J2" s="8" t="s">
        <v>540</v>
      </c>
      <c r="K2" s="8"/>
      <c r="L2" s="8"/>
      <c r="M2" s="8"/>
      <c r="N2" s="5"/>
      <c r="O2" s="5"/>
      <c r="P2" s="5"/>
      <c r="Q2" s="5"/>
      <c r="R2" s="5"/>
      <c r="S2" s="5"/>
      <c r="T2" s="5"/>
    </row>
    <row r="3" spans="1:20" s="9" customFormat="1" ht="12" customHeight="1">
      <c r="A3" s="10"/>
      <c r="B3" s="10"/>
      <c r="C3" s="10"/>
      <c r="D3" s="11"/>
      <c r="E3" s="12" t="s">
        <v>526</v>
      </c>
      <c r="F3" s="12"/>
      <c r="G3" s="12"/>
      <c r="H3" s="10"/>
      <c r="I3" s="10"/>
      <c r="J3" s="12" t="s">
        <v>526</v>
      </c>
      <c r="K3" s="12"/>
      <c r="L3" s="12"/>
      <c r="M3" s="10"/>
      <c r="N3" s="10"/>
      <c r="O3" s="10"/>
      <c r="P3" s="10"/>
      <c r="Q3" s="10"/>
      <c r="R3" s="10"/>
      <c r="S3" s="10"/>
      <c r="T3" s="10"/>
    </row>
    <row r="4" spans="1:20" s="9" customFormat="1" ht="12" customHeight="1" thickBot="1">
      <c r="A4" s="13" t="s">
        <v>539</v>
      </c>
      <c r="B4" s="13" t="s">
        <v>529</v>
      </c>
      <c r="C4" s="13" t="s">
        <v>528</v>
      </c>
      <c r="D4" s="14" t="s">
        <v>527</v>
      </c>
      <c r="E4" s="13" t="s">
        <v>523</v>
      </c>
      <c r="F4" s="13" t="s">
        <v>524</v>
      </c>
      <c r="G4" s="14" t="s">
        <v>522</v>
      </c>
      <c r="H4" s="13" t="s">
        <v>525</v>
      </c>
      <c r="I4" s="13"/>
      <c r="J4" s="13" t="s">
        <v>523</v>
      </c>
      <c r="K4" s="13" t="s">
        <v>524</v>
      </c>
      <c r="L4" s="14" t="s">
        <v>522</v>
      </c>
      <c r="M4" s="13" t="s">
        <v>525</v>
      </c>
      <c r="N4" s="13" t="s">
        <v>532</v>
      </c>
      <c r="O4" s="13" t="s">
        <v>533</v>
      </c>
      <c r="P4" s="13" t="s">
        <v>534</v>
      </c>
      <c r="Q4" s="13" t="s">
        <v>535</v>
      </c>
      <c r="R4" s="13" t="s">
        <v>536</v>
      </c>
      <c r="S4" s="13" t="s">
        <v>537</v>
      </c>
      <c r="T4" s="13" t="s">
        <v>538</v>
      </c>
    </row>
    <row r="5" spans="1:20" ht="12" customHeight="1">
      <c r="A5" s="4" t="s">
        <v>15</v>
      </c>
      <c r="B5" s="4" t="s">
        <v>16</v>
      </c>
      <c r="C5" s="4" t="s">
        <v>17</v>
      </c>
      <c r="D5" s="16">
        <v>2.5118864315095802E-6</v>
      </c>
      <c r="E5" s="18">
        <v>87</v>
      </c>
      <c r="F5" s="18">
        <v>15</v>
      </c>
      <c r="G5" s="19">
        <f t="shared" ref="G5:G29" si="0">E5+F5</f>
        <v>102</v>
      </c>
      <c r="H5" s="20">
        <f t="shared" ref="H5:H29" si="1">F5/G5</f>
        <v>0.14705882352941177</v>
      </c>
      <c r="I5" s="20"/>
      <c r="J5" s="19">
        <v>45</v>
      </c>
      <c r="K5" s="19">
        <v>0</v>
      </c>
      <c r="L5" s="19">
        <f t="shared" ref="L5:L29" si="2">J5+K5</f>
        <v>45</v>
      </c>
      <c r="M5" s="20">
        <f t="shared" ref="M5:M29" si="3">K:K/L:L</f>
        <v>0</v>
      </c>
      <c r="N5" s="4" t="s">
        <v>18</v>
      </c>
      <c r="O5" s="4" t="s">
        <v>19</v>
      </c>
      <c r="P5" s="4" t="s">
        <v>11</v>
      </c>
      <c r="Q5" s="4" t="s">
        <v>20</v>
      </c>
      <c r="R5" s="4" t="s">
        <v>21</v>
      </c>
    </row>
    <row r="6" spans="1:20" ht="12" customHeight="1">
      <c r="A6" s="4" t="s">
        <v>22</v>
      </c>
      <c r="B6" s="4" t="s">
        <v>14</v>
      </c>
      <c r="C6" s="4" t="s">
        <v>23</v>
      </c>
      <c r="D6" s="16">
        <v>6.3095734448019296E-7</v>
      </c>
      <c r="E6" s="18">
        <v>97</v>
      </c>
      <c r="F6" s="18">
        <v>16</v>
      </c>
      <c r="G6" s="19">
        <f t="shared" si="0"/>
        <v>113</v>
      </c>
      <c r="H6" s="20">
        <f t="shared" si="1"/>
        <v>0.1415929203539823</v>
      </c>
      <c r="I6" s="20"/>
      <c r="J6" s="19">
        <v>50</v>
      </c>
      <c r="K6" s="19">
        <v>0</v>
      </c>
      <c r="L6" s="19">
        <f t="shared" si="2"/>
        <v>50</v>
      </c>
      <c r="M6" s="20">
        <f t="shared" si="3"/>
        <v>0</v>
      </c>
      <c r="N6" s="4" t="s">
        <v>24</v>
      </c>
      <c r="O6" s="4" t="s">
        <v>25</v>
      </c>
      <c r="P6" s="4" t="s">
        <v>26</v>
      </c>
      <c r="T6" s="4" t="s">
        <v>27</v>
      </c>
    </row>
    <row r="7" spans="1:20" ht="12" customHeight="1">
      <c r="A7" s="4" t="s">
        <v>28</v>
      </c>
      <c r="B7" s="4" t="s">
        <v>29</v>
      </c>
      <c r="C7" s="4" t="s">
        <v>30</v>
      </c>
      <c r="D7" s="16">
        <v>1E-10</v>
      </c>
      <c r="E7" s="18">
        <v>1333</v>
      </c>
      <c r="F7" s="18">
        <v>177</v>
      </c>
      <c r="G7" s="19">
        <f t="shared" si="0"/>
        <v>1510</v>
      </c>
      <c r="H7" s="20">
        <f t="shared" si="1"/>
        <v>0.11721854304635762</v>
      </c>
      <c r="I7" s="20"/>
      <c r="J7" s="19">
        <v>698</v>
      </c>
      <c r="K7" s="19">
        <v>0</v>
      </c>
      <c r="L7" s="19">
        <f t="shared" si="2"/>
        <v>698</v>
      </c>
      <c r="M7" s="20">
        <f t="shared" si="3"/>
        <v>0</v>
      </c>
      <c r="N7" s="4" t="s">
        <v>31</v>
      </c>
      <c r="O7" s="4" t="s">
        <v>32</v>
      </c>
      <c r="P7" s="4" t="s">
        <v>26</v>
      </c>
    </row>
    <row r="8" spans="1:20" ht="12" customHeight="1">
      <c r="A8" s="4" t="s">
        <v>33</v>
      </c>
      <c r="B8" s="4" t="s">
        <v>7</v>
      </c>
      <c r="C8" s="4" t="s">
        <v>34</v>
      </c>
      <c r="D8" s="16">
        <v>1E-10</v>
      </c>
      <c r="E8" s="18">
        <v>1798</v>
      </c>
      <c r="F8" s="18">
        <v>193</v>
      </c>
      <c r="G8" s="19">
        <f t="shared" si="0"/>
        <v>1991</v>
      </c>
      <c r="H8" s="20">
        <f t="shared" si="1"/>
        <v>9.6936212958312409E-2</v>
      </c>
      <c r="I8" s="20"/>
      <c r="J8" s="19">
        <v>1408</v>
      </c>
      <c r="K8" s="19">
        <v>0</v>
      </c>
      <c r="L8" s="19">
        <f t="shared" si="2"/>
        <v>1408</v>
      </c>
      <c r="M8" s="20">
        <f t="shared" si="3"/>
        <v>0</v>
      </c>
      <c r="N8" s="4" t="s">
        <v>35</v>
      </c>
      <c r="O8" s="4" t="s">
        <v>36</v>
      </c>
      <c r="P8" s="4" t="s">
        <v>11</v>
      </c>
      <c r="Q8" s="4" t="s">
        <v>37</v>
      </c>
      <c r="R8" s="4" t="s">
        <v>38</v>
      </c>
      <c r="S8" s="4" t="s">
        <v>39</v>
      </c>
    </row>
    <row r="9" spans="1:20" ht="12" customHeight="1">
      <c r="A9" s="4" t="s">
        <v>40</v>
      </c>
      <c r="B9" s="4" t="s">
        <v>1</v>
      </c>
      <c r="C9" s="4" t="s">
        <v>41</v>
      </c>
      <c r="D9" s="16">
        <v>1E-10</v>
      </c>
      <c r="E9" s="18">
        <v>1802</v>
      </c>
      <c r="F9" s="18">
        <v>192</v>
      </c>
      <c r="G9" s="19">
        <f t="shared" si="0"/>
        <v>1994</v>
      </c>
      <c r="H9" s="20">
        <f t="shared" si="1"/>
        <v>9.6288866599799391E-2</v>
      </c>
      <c r="I9" s="20"/>
      <c r="J9" s="19">
        <v>1994</v>
      </c>
      <c r="K9" s="19">
        <v>0</v>
      </c>
      <c r="L9" s="19">
        <f t="shared" si="2"/>
        <v>1994</v>
      </c>
      <c r="M9" s="20">
        <f t="shared" si="3"/>
        <v>0</v>
      </c>
      <c r="N9" s="4" t="s">
        <v>42</v>
      </c>
      <c r="O9" s="4" t="s">
        <v>43</v>
      </c>
      <c r="P9" s="4" t="s">
        <v>11</v>
      </c>
      <c r="Q9" s="4" t="s">
        <v>44</v>
      </c>
      <c r="R9" s="4" t="s">
        <v>45</v>
      </c>
      <c r="S9" s="4" t="s">
        <v>46</v>
      </c>
    </row>
    <row r="10" spans="1:20" ht="12" customHeight="1">
      <c r="A10" s="4" t="s">
        <v>47</v>
      </c>
      <c r="B10" s="4" t="s">
        <v>1</v>
      </c>
      <c r="C10" s="4" t="s">
        <v>48</v>
      </c>
      <c r="D10" s="16">
        <v>1E-10</v>
      </c>
      <c r="E10" s="18">
        <v>1807</v>
      </c>
      <c r="F10" s="18">
        <v>187</v>
      </c>
      <c r="G10" s="19">
        <f t="shared" si="0"/>
        <v>1994</v>
      </c>
      <c r="H10" s="20">
        <f t="shared" si="1"/>
        <v>9.3781344032096287E-2</v>
      </c>
      <c r="I10" s="20"/>
      <c r="J10" s="19">
        <v>1726</v>
      </c>
      <c r="K10" s="19">
        <v>0</v>
      </c>
      <c r="L10" s="19">
        <f t="shared" si="2"/>
        <v>1726</v>
      </c>
      <c r="M10" s="20">
        <f t="shared" si="3"/>
        <v>0</v>
      </c>
      <c r="N10" s="4" t="s">
        <v>49</v>
      </c>
      <c r="O10" s="4" t="s">
        <v>50</v>
      </c>
      <c r="P10" s="4" t="s">
        <v>11</v>
      </c>
      <c r="Q10" s="4" t="s">
        <v>37</v>
      </c>
      <c r="R10" s="4" t="s">
        <v>51</v>
      </c>
    </row>
    <row r="11" spans="1:20" ht="12" customHeight="1">
      <c r="A11" s="4" t="s">
        <v>52</v>
      </c>
      <c r="B11" s="4" t="s">
        <v>7</v>
      </c>
      <c r="C11" s="4" t="s">
        <v>34</v>
      </c>
      <c r="D11" s="16">
        <v>1E-10</v>
      </c>
      <c r="E11" s="18">
        <v>1813</v>
      </c>
      <c r="F11" s="18">
        <v>185</v>
      </c>
      <c r="G11" s="19">
        <f t="shared" si="0"/>
        <v>1998</v>
      </c>
      <c r="H11" s="20">
        <f t="shared" si="1"/>
        <v>9.2592592592592587E-2</v>
      </c>
      <c r="I11" s="20"/>
      <c r="J11" s="19">
        <v>1713</v>
      </c>
      <c r="K11" s="19">
        <v>0</v>
      </c>
      <c r="L11" s="19">
        <f t="shared" si="2"/>
        <v>1713</v>
      </c>
      <c r="M11" s="20">
        <f t="shared" si="3"/>
        <v>0</v>
      </c>
      <c r="N11" s="4" t="s">
        <v>53</v>
      </c>
      <c r="O11" s="4" t="s">
        <v>54</v>
      </c>
      <c r="P11" s="4" t="s">
        <v>11</v>
      </c>
      <c r="Q11" s="4" t="s">
        <v>37</v>
      </c>
      <c r="R11" s="4" t="s">
        <v>55</v>
      </c>
    </row>
    <row r="12" spans="1:20" ht="12" customHeight="1">
      <c r="A12" s="4" t="s">
        <v>56</v>
      </c>
      <c r="B12" s="4" t="s">
        <v>7</v>
      </c>
      <c r="C12" s="4" t="s">
        <v>8</v>
      </c>
      <c r="D12" s="16">
        <v>3.9810717055349602E-7</v>
      </c>
      <c r="E12" s="18">
        <v>125</v>
      </c>
      <c r="F12" s="18">
        <v>10</v>
      </c>
      <c r="G12" s="19">
        <f t="shared" si="0"/>
        <v>135</v>
      </c>
      <c r="H12" s="20">
        <f t="shared" si="1"/>
        <v>7.407407407407407E-2</v>
      </c>
      <c r="I12" s="20"/>
      <c r="J12" s="19">
        <v>64</v>
      </c>
      <c r="K12" s="19">
        <v>0</v>
      </c>
      <c r="L12" s="19">
        <f t="shared" si="2"/>
        <v>64</v>
      </c>
      <c r="M12" s="20">
        <f t="shared" si="3"/>
        <v>0</v>
      </c>
      <c r="N12" s="4" t="s">
        <v>57</v>
      </c>
      <c r="O12" s="4" t="s">
        <v>58</v>
      </c>
      <c r="P12" s="4" t="s">
        <v>11</v>
      </c>
      <c r="Q12" s="4" t="s">
        <v>12</v>
      </c>
      <c r="R12" s="4" t="s">
        <v>13</v>
      </c>
    </row>
    <row r="13" spans="1:20" ht="12" customHeight="1">
      <c r="A13" s="4" t="s">
        <v>68</v>
      </c>
      <c r="B13" s="4" t="s">
        <v>1</v>
      </c>
      <c r="C13" s="4" t="s">
        <v>2</v>
      </c>
      <c r="D13" s="16">
        <v>1E-10</v>
      </c>
      <c r="E13" s="18">
        <v>1377</v>
      </c>
      <c r="F13" s="18">
        <v>79</v>
      </c>
      <c r="G13" s="19">
        <f t="shared" si="0"/>
        <v>1456</v>
      </c>
      <c r="H13" s="20">
        <f t="shared" si="1"/>
        <v>5.425824175824176E-2</v>
      </c>
      <c r="I13" s="20"/>
      <c r="J13" s="19">
        <v>794</v>
      </c>
      <c r="K13" s="19">
        <v>0</v>
      </c>
      <c r="L13" s="19">
        <f t="shared" si="2"/>
        <v>794</v>
      </c>
      <c r="M13" s="20">
        <f t="shared" si="3"/>
        <v>0</v>
      </c>
      <c r="N13" s="4" t="s">
        <v>69</v>
      </c>
      <c r="O13" s="4" t="s">
        <v>70</v>
      </c>
      <c r="P13" s="4" t="s">
        <v>11</v>
      </c>
      <c r="Q13" s="4" t="s">
        <v>37</v>
      </c>
      <c r="R13" s="4" t="s">
        <v>71</v>
      </c>
    </row>
    <row r="14" spans="1:20" s="21" customFormat="1" ht="12" customHeight="1">
      <c r="A14" s="31" t="s">
        <v>76</v>
      </c>
      <c r="B14" s="31" t="s">
        <v>1</v>
      </c>
      <c r="C14" s="31" t="s">
        <v>2</v>
      </c>
      <c r="D14" s="31"/>
      <c r="E14" s="33">
        <v>739</v>
      </c>
      <c r="F14" s="33">
        <v>36</v>
      </c>
      <c r="G14" s="33">
        <f t="shared" si="0"/>
        <v>775</v>
      </c>
      <c r="H14" s="34">
        <f t="shared" si="1"/>
        <v>4.645161290322581E-2</v>
      </c>
      <c r="I14" s="34"/>
      <c r="J14" s="33">
        <v>322</v>
      </c>
      <c r="K14" s="33">
        <v>0</v>
      </c>
      <c r="L14" s="33">
        <f t="shared" si="2"/>
        <v>322</v>
      </c>
      <c r="M14" s="34">
        <f t="shared" si="3"/>
        <v>0</v>
      </c>
      <c r="N14" s="31" t="s">
        <v>77</v>
      </c>
      <c r="O14" s="31" t="s">
        <v>78</v>
      </c>
      <c r="P14" s="31" t="s">
        <v>11</v>
      </c>
      <c r="Q14" s="31" t="s">
        <v>37</v>
      </c>
      <c r="R14" s="31" t="s">
        <v>79</v>
      </c>
      <c r="S14" s="31"/>
      <c r="T14" s="31"/>
    </row>
    <row r="15" spans="1:20" s="21" customFormat="1" ht="12" customHeight="1">
      <c r="A15" s="31" t="s">
        <v>80</v>
      </c>
      <c r="B15" s="31" t="s">
        <v>29</v>
      </c>
      <c r="C15" s="31" t="s">
        <v>30</v>
      </c>
      <c r="D15" s="32">
        <v>3.9810717055349597E-8</v>
      </c>
      <c r="E15" s="33">
        <v>316</v>
      </c>
      <c r="F15" s="33">
        <v>14</v>
      </c>
      <c r="G15" s="33">
        <f t="shared" si="0"/>
        <v>330</v>
      </c>
      <c r="H15" s="34">
        <f t="shared" si="1"/>
        <v>4.2424242424242427E-2</v>
      </c>
      <c r="I15" s="34"/>
      <c r="J15" s="33">
        <v>165</v>
      </c>
      <c r="K15" s="33">
        <v>0</v>
      </c>
      <c r="L15" s="33">
        <f t="shared" si="2"/>
        <v>165</v>
      </c>
      <c r="M15" s="34">
        <f t="shared" si="3"/>
        <v>0</v>
      </c>
      <c r="N15" s="31" t="s">
        <v>81</v>
      </c>
      <c r="O15" s="31" t="s">
        <v>82</v>
      </c>
      <c r="P15" s="31" t="s">
        <v>11</v>
      </c>
      <c r="Q15" s="31" t="s">
        <v>37</v>
      </c>
      <c r="R15" s="31" t="s">
        <v>83</v>
      </c>
      <c r="S15" s="31"/>
      <c r="T15" s="31"/>
    </row>
    <row r="16" spans="1:20" s="21" customFormat="1" ht="12" customHeight="1">
      <c r="A16" s="31" t="s">
        <v>84</v>
      </c>
      <c r="B16" s="31" t="s">
        <v>1</v>
      </c>
      <c r="C16" s="31" t="s">
        <v>2</v>
      </c>
      <c r="D16" s="32">
        <v>6.3095734448019296E-7</v>
      </c>
      <c r="E16" s="33">
        <v>119</v>
      </c>
      <c r="F16" s="33">
        <v>5</v>
      </c>
      <c r="G16" s="33">
        <f t="shared" si="0"/>
        <v>124</v>
      </c>
      <c r="H16" s="34">
        <f t="shared" si="1"/>
        <v>4.0322580645161289E-2</v>
      </c>
      <c r="I16" s="34"/>
      <c r="J16" s="33">
        <v>51</v>
      </c>
      <c r="K16" s="33">
        <v>0</v>
      </c>
      <c r="L16" s="33">
        <f t="shared" si="2"/>
        <v>51</v>
      </c>
      <c r="M16" s="34">
        <f t="shared" si="3"/>
        <v>0</v>
      </c>
      <c r="N16" s="31" t="s">
        <v>85</v>
      </c>
      <c r="O16" s="31" t="s">
        <v>86</v>
      </c>
      <c r="P16" s="31" t="s">
        <v>87</v>
      </c>
      <c r="Q16" s="31" t="s">
        <v>88</v>
      </c>
      <c r="R16" s="31" t="s">
        <v>89</v>
      </c>
      <c r="S16" s="31"/>
      <c r="T16" s="31"/>
    </row>
    <row r="17" spans="1:20" s="21" customFormat="1" ht="12" customHeight="1">
      <c r="A17" s="31" t="s">
        <v>94</v>
      </c>
      <c r="B17" s="31" t="s">
        <v>14</v>
      </c>
      <c r="C17" s="31" t="s">
        <v>23</v>
      </c>
      <c r="D17" s="32">
        <v>3.9810717055349602E-7</v>
      </c>
      <c r="E17" s="33">
        <v>104</v>
      </c>
      <c r="F17" s="33">
        <v>4</v>
      </c>
      <c r="G17" s="33">
        <f t="shared" si="0"/>
        <v>108</v>
      </c>
      <c r="H17" s="34">
        <f t="shared" si="1"/>
        <v>3.7037037037037035E-2</v>
      </c>
      <c r="I17" s="34"/>
      <c r="J17" s="33">
        <v>60</v>
      </c>
      <c r="K17" s="33">
        <v>0</v>
      </c>
      <c r="L17" s="33">
        <f t="shared" si="2"/>
        <v>60</v>
      </c>
      <c r="M17" s="34">
        <f t="shared" si="3"/>
        <v>0</v>
      </c>
      <c r="N17" s="31" t="s">
        <v>95</v>
      </c>
      <c r="O17" s="31" t="s">
        <v>96</v>
      </c>
      <c r="P17" s="31" t="s">
        <v>11</v>
      </c>
      <c r="Q17" s="31" t="s">
        <v>37</v>
      </c>
      <c r="R17" s="31" t="s">
        <v>97</v>
      </c>
      <c r="S17" s="31"/>
      <c r="T17" s="31"/>
    </row>
    <row r="18" spans="1:20" s="21" customFormat="1" ht="12" customHeight="1">
      <c r="A18" s="31" t="s">
        <v>98</v>
      </c>
      <c r="B18" s="31" t="s">
        <v>1</v>
      </c>
      <c r="C18" s="31" t="s">
        <v>2</v>
      </c>
      <c r="D18" s="32">
        <v>7.9432823472428206E-8</v>
      </c>
      <c r="E18" s="33">
        <v>210</v>
      </c>
      <c r="F18" s="33">
        <v>8</v>
      </c>
      <c r="G18" s="33">
        <f t="shared" si="0"/>
        <v>218</v>
      </c>
      <c r="H18" s="34">
        <f t="shared" si="1"/>
        <v>3.669724770642202E-2</v>
      </c>
      <c r="I18" s="34"/>
      <c r="J18" s="33">
        <v>132</v>
      </c>
      <c r="K18" s="33">
        <v>0</v>
      </c>
      <c r="L18" s="33">
        <f t="shared" si="2"/>
        <v>132</v>
      </c>
      <c r="M18" s="34">
        <f t="shared" si="3"/>
        <v>0</v>
      </c>
      <c r="N18" s="31" t="s">
        <v>99</v>
      </c>
      <c r="O18" s="31" t="s">
        <v>100</v>
      </c>
      <c r="P18" s="31" t="s">
        <v>11</v>
      </c>
      <c r="Q18" s="31" t="s">
        <v>12</v>
      </c>
      <c r="R18" s="31" t="s">
        <v>13</v>
      </c>
      <c r="S18" s="31"/>
      <c r="T18" s="31" t="s">
        <v>101</v>
      </c>
    </row>
    <row r="19" spans="1:20" s="21" customFormat="1" ht="12" customHeight="1">
      <c r="A19" s="31" t="s">
        <v>102</v>
      </c>
      <c r="B19" s="31" t="s">
        <v>1</v>
      </c>
      <c r="C19" s="31" t="s">
        <v>2</v>
      </c>
      <c r="D19" s="32">
        <v>2.5118864315095802E-7</v>
      </c>
      <c r="E19" s="33">
        <v>133</v>
      </c>
      <c r="F19" s="33">
        <v>5</v>
      </c>
      <c r="G19" s="33">
        <f t="shared" si="0"/>
        <v>138</v>
      </c>
      <c r="H19" s="34">
        <f t="shared" si="1"/>
        <v>3.6231884057971016E-2</v>
      </c>
      <c r="I19" s="34"/>
      <c r="J19" s="33">
        <v>77</v>
      </c>
      <c r="K19" s="33">
        <v>0</v>
      </c>
      <c r="L19" s="33">
        <f t="shared" si="2"/>
        <v>77</v>
      </c>
      <c r="M19" s="34">
        <f t="shared" si="3"/>
        <v>0</v>
      </c>
      <c r="N19" s="31" t="s">
        <v>103</v>
      </c>
      <c r="O19" s="31" t="s">
        <v>104</v>
      </c>
      <c r="P19" s="31" t="s">
        <v>105</v>
      </c>
      <c r="Q19" s="31" t="s">
        <v>90</v>
      </c>
      <c r="R19" s="31" t="s">
        <v>90</v>
      </c>
      <c r="S19" s="31"/>
      <c r="T19" s="31"/>
    </row>
    <row r="20" spans="1:20" s="21" customFormat="1" ht="12" customHeight="1">
      <c r="A20" s="31" t="s">
        <v>106</v>
      </c>
      <c r="B20" s="31" t="s">
        <v>7</v>
      </c>
      <c r="C20" s="31" t="s">
        <v>8</v>
      </c>
      <c r="D20" s="32">
        <v>1.99526231496887E-7</v>
      </c>
      <c r="E20" s="33">
        <v>242</v>
      </c>
      <c r="F20" s="33">
        <v>9</v>
      </c>
      <c r="G20" s="33">
        <f t="shared" si="0"/>
        <v>251</v>
      </c>
      <c r="H20" s="34">
        <f t="shared" si="1"/>
        <v>3.5856573705179286E-2</v>
      </c>
      <c r="I20" s="34"/>
      <c r="J20" s="33">
        <v>89</v>
      </c>
      <c r="K20" s="33">
        <v>0</v>
      </c>
      <c r="L20" s="33">
        <f t="shared" si="2"/>
        <v>89</v>
      </c>
      <c r="M20" s="34">
        <f t="shared" si="3"/>
        <v>0</v>
      </c>
      <c r="N20" s="31" t="s">
        <v>107</v>
      </c>
      <c r="O20" s="31" t="s">
        <v>108</v>
      </c>
      <c r="P20" s="31" t="s">
        <v>26</v>
      </c>
      <c r="Q20" s="31"/>
      <c r="R20" s="31"/>
      <c r="S20" s="31"/>
      <c r="T20" s="31"/>
    </row>
    <row r="21" spans="1:20" s="21" customFormat="1" ht="12" customHeight="1">
      <c r="A21" s="31" t="s">
        <v>109</v>
      </c>
      <c r="B21" s="31" t="s">
        <v>7</v>
      </c>
      <c r="C21" s="31" t="s">
        <v>8</v>
      </c>
      <c r="D21" s="32">
        <v>1.99526231496887E-7</v>
      </c>
      <c r="E21" s="33">
        <v>245</v>
      </c>
      <c r="F21" s="33">
        <v>9</v>
      </c>
      <c r="G21" s="33">
        <f t="shared" si="0"/>
        <v>254</v>
      </c>
      <c r="H21" s="34">
        <f t="shared" si="1"/>
        <v>3.5433070866141732E-2</v>
      </c>
      <c r="I21" s="34"/>
      <c r="J21" s="33">
        <v>90</v>
      </c>
      <c r="K21" s="33">
        <v>0</v>
      </c>
      <c r="L21" s="33">
        <f t="shared" si="2"/>
        <v>90</v>
      </c>
      <c r="M21" s="34">
        <f t="shared" si="3"/>
        <v>0</v>
      </c>
      <c r="N21" s="31" t="s">
        <v>107</v>
      </c>
      <c r="O21" s="31" t="s">
        <v>108</v>
      </c>
      <c r="P21" s="31" t="s">
        <v>26</v>
      </c>
      <c r="Q21" s="31"/>
      <c r="R21" s="31"/>
      <c r="S21" s="31"/>
      <c r="T21" s="31"/>
    </row>
    <row r="22" spans="1:20" s="21" customFormat="1" ht="12" customHeight="1">
      <c r="A22" s="31" t="s">
        <v>110</v>
      </c>
      <c r="B22" s="31" t="s">
        <v>7</v>
      </c>
      <c r="C22" s="31" t="s">
        <v>8</v>
      </c>
      <c r="D22" s="32">
        <v>6.3095734448019404E-9</v>
      </c>
      <c r="E22" s="33">
        <v>601</v>
      </c>
      <c r="F22" s="33">
        <v>22</v>
      </c>
      <c r="G22" s="33">
        <f t="shared" si="0"/>
        <v>623</v>
      </c>
      <c r="H22" s="34">
        <f t="shared" si="1"/>
        <v>3.5313001605136438E-2</v>
      </c>
      <c r="I22" s="34"/>
      <c r="J22" s="33">
        <v>256</v>
      </c>
      <c r="K22" s="33">
        <v>0</v>
      </c>
      <c r="L22" s="33">
        <f t="shared" si="2"/>
        <v>256</v>
      </c>
      <c r="M22" s="34">
        <f t="shared" si="3"/>
        <v>0</v>
      </c>
      <c r="N22" s="31" t="s">
        <v>111</v>
      </c>
      <c r="O22" s="31" t="s">
        <v>112</v>
      </c>
      <c r="P22" s="31" t="s">
        <v>113</v>
      </c>
      <c r="Q22" s="31" t="s">
        <v>114</v>
      </c>
      <c r="R22" s="31" t="s">
        <v>115</v>
      </c>
      <c r="S22" s="31"/>
      <c r="T22" s="31"/>
    </row>
    <row r="23" spans="1:20" s="21" customFormat="1" ht="12" customHeight="1">
      <c r="A23" s="31" t="s">
        <v>116</v>
      </c>
      <c r="B23" s="31" t="s">
        <v>7</v>
      </c>
      <c r="C23" s="31" t="s">
        <v>8</v>
      </c>
      <c r="D23" s="32">
        <v>1E-8</v>
      </c>
      <c r="E23" s="33">
        <v>427</v>
      </c>
      <c r="F23" s="33">
        <v>14</v>
      </c>
      <c r="G23" s="33">
        <f t="shared" si="0"/>
        <v>441</v>
      </c>
      <c r="H23" s="34">
        <f t="shared" si="1"/>
        <v>3.1746031746031744E-2</v>
      </c>
      <c r="I23" s="34"/>
      <c r="J23" s="33">
        <v>231</v>
      </c>
      <c r="K23" s="33">
        <v>0</v>
      </c>
      <c r="L23" s="33">
        <f t="shared" si="2"/>
        <v>231</v>
      </c>
      <c r="M23" s="34">
        <f t="shared" si="3"/>
        <v>0</v>
      </c>
      <c r="N23" s="42" t="s">
        <v>541</v>
      </c>
      <c r="O23" s="31" t="s">
        <v>117</v>
      </c>
      <c r="P23" s="31" t="s">
        <v>26</v>
      </c>
      <c r="Q23" s="31"/>
      <c r="R23" s="31"/>
      <c r="S23" s="31"/>
      <c r="T23" s="31"/>
    </row>
    <row r="24" spans="1:20" s="21" customFormat="1" ht="12" customHeight="1">
      <c r="A24" s="31" t="s">
        <v>118</v>
      </c>
      <c r="B24" s="31" t="s">
        <v>1</v>
      </c>
      <c r="C24" s="31" t="s">
        <v>2</v>
      </c>
      <c r="D24" s="32">
        <v>2.5118864315095801E-8</v>
      </c>
      <c r="E24" s="33">
        <v>458</v>
      </c>
      <c r="F24" s="33">
        <v>15</v>
      </c>
      <c r="G24" s="33">
        <f t="shared" si="0"/>
        <v>473</v>
      </c>
      <c r="H24" s="34">
        <f t="shared" si="1"/>
        <v>3.1712473572938688E-2</v>
      </c>
      <c r="I24" s="34"/>
      <c r="J24" s="33">
        <v>192</v>
      </c>
      <c r="K24" s="33">
        <v>0</v>
      </c>
      <c r="L24" s="33">
        <f t="shared" si="2"/>
        <v>192</v>
      </c>
      <c r="M24" s="34">
        <f t="shared" si="3"/>
        <v>0</v>
      </c>
      <c r="N24" s="31" t="s">
        <v>119</v>
      </c>
      <c r="O24" s="31" t="s">
        <v>120</v>
      </c>
      <c r="P24" s="31" t="s">
        <v>121</v>
      </c>
      <c r="Q24" s="31" t="s">
        <v>122</v>
      </c>
      <c r="R24" s="31" t="s">
        <v>123</v>
      </c>
      <c r="S24" s="31"/>
      <c r="T24" s="31"/>
    </row>
    <row r="25" spans="1:20" s="21" customFormat="1" ht="12" customHeight="1">
      <c r="A25" s="31" t="s">
        <v>124</v>
      </c>
      <c r="B25" s="31" t="s">
        <v>1</v>
      </c>
      <c r="C25" s="31" t="s">
        <v>2</v>
      </c>
      <c r="D25" s="32">
        <v>3.9810717055349602E-7</v>
      </c>
      <c r="E25" s="33">
        <v>126</v>
      </c>
      <c r="F25" s="33">
        <v>4</v>
      </c>
      <c r="G25" s="33">
        <f t="shared" si="0"/>
        <v>130</v>
      </c>
      <c r="H25" s="34">
        <f t="shared" si="1"/>
        <v>3.0769230769230771E-2</v>
      </c>
      <c r="I25" s="34"/>
      <c r="J25" s="33">
        <v>66</v>
      </c>
      <c r="K25" s="33">
        <v>0</v>
      </c>
      <c r="L25" s="33">
        <f t="shared" si="2"/>
        <v>66</v>
      </c>
      <c r="M25" s="34">
        <f t="shared" si="3"/>
        <v>0</v>
      </c>
      <c r="N25" s="31" t="s">
        <v>125</v>
      </c>
      <c r="O25" s="31" t="s">
        <v>126</v>
      </c>
      <c r="P25" s="31" t="s">
        <v>121</v>
      </c>
      <c r="Q25" s="31" t="s">
        <v>122</v>
      </c>
      <c r="R25" s="31" t="s">
        <v>123</v>
      </c>
      <c r="S25" s="31"/>
      <c r="T25" s="31"/>
    </row>
    <row r="26" spans="1:20" s="21" customFormat="1" ht="12" customHeight="1">
      <c r="A26" s="31" t="s">
        <v>127</v>
      </c>
      <c r="B26" s="31" t="s">
        <v>7</v>
      </c>
      <c r="C26" s="31" t="s">
        <v>8</v>
      </c>
      <c r="D26" s="32">
        <v>3.9810717055349597E-8</v>
      </c>
      <c r="E26" s="33">
        <v>381</v>
      </c>
      <c r="F26" s="33">
        <v>12</v>
      </c>
      <c r="G26" s="33">
        <f t="shared" si="0"/>
        <v>393</v>
      </c>
      <c r="H26" s="34">
        <f t="shared" si="1"/>
        <v>3.0534351145038167E-2</v>
      </c>
      <c r="I26" s="34"/>
      <c r="J26" s="33">
        <v>161</v>
      </c>
      <c r="K26" s="33">
        <v>0</v>
      </c>
      <c r="L26" s="33">
        <f t="shared" si="2"/>
        <v>161</v>
      </c>
      <c r="M26" s="34">
        <f t="shared" si="3"/>
        <v>0</v>
      </c>
      <c r="N26" s="31" t="s">
        <v>128</v>
      </c>
      <c r="O26" s="31" t="s">
        <v>129</v>
      </c>
      <c r="P26" s="31" t="s">
        <v>11</v>
      </c>
      <c r="Q26" s="31" t="s">
        <v>37</v>
      </c>
      <c r="R26" s="31" t="s">
        <v>130</v>
      </c>
      <c r="S26" s="31"/>
      <c r="T26" s="31"/>
    </row>
    <row r="27" spans="1:20" s="21" customFormat="1" ht="12" customHeight="1">
      <c r="A27" s="31" t="s">
        <v>134</v>
      </c>
      <c r="B27" s="31" t="s">
        <v>7</v>
      </c>
      <c r="C27" s="31" t="s">
        <v>8</v>
      </c>
      <c r="D27" s="32">
        <v>1.5848931924611101E-9</v>
      </c>
      <c r="E27" s="33">
        <v>789</v>
      </c>
      <c r="F27" s="33">
        <v>24</v>
      </c>
      <c r="G27" s="33">
        <f t="shared" si="0"/>
        <v>813</v>
      </c>
      <c r="H27" s="34">
        <f t="shared" si="1"/>
        <v>2.9520295202952029E-2</v>
      </c>
      <c r="I27" s="34"/>
      <c r="J27" s="33">
        <v>326</v>
      </c>
      <c r="K27" s="33">
        <v>0</v>
      </c>
      <c r="L27" s="33">
        <f t="shared" si="2"/>
        <v>326</v>
      </c>
      <c r="M27" s="34">
        <f t="shared" si="3"/>
        <v>0</v>
      </c>
      <c r="N27" s="31" t="s">
        <v>9</v>
      </c>
      <c r="O27" s="31" t="s">
        <v>10</v>
      </c>
      <c r="P27" s="31" t="s">
        <v>26</v>
      </c>
      <c r="Q27" s="31"/>
      <c r="R27" s="31"/>
      <c r="S27" s="31"/>
      <c r="T27" s="31"/>
    </row>
    <row r="28" spans="1:20" s="21" customFormat="1" ht="12" customHeight="1">
      <c r="A28" s="31" t="s">
        <v>135</v>
      </c>
      <c r="B28" s="31" t="s">
        <v>7</v>
      </c>
      <c r="C28" s="31" t="s">
        <v>8</v>
      </c>
      <c r="D28" s="31"/>
      <c r="E28" s="33">
        <v>1029</v>
      </c>
      <c r="F28" s="33">
        <v>29</v>
      </c>
      <c r="G28" s="33">
        <f t="shared" si="0"/>
        <v>1058</v>
      </c>
      <c r="H28" s="34">
        <f t="shared" si="1"/>
        <v>2.7410207939508508E-2</v>
      </c>
      <c r="I28" s="34"/>
      <c r="J28" s="33">
        <v>551</v>
      </c>
      <c r="K28" s="33">
        <v>0</v>
      </c>
      <c r="L28" s="33">
        <f t="shared" si="2"/>
        <v>551</v>
      </c>
      <c r="M28" s="34">
        <f t="shared" si="3"/>
        <v>0</v>
      </c>
      <c r="N28" s="31" t="s">
        <v>136</v>
      </c>
      <c r="O28" s="31" t="s">
        <v>137</v>
      </c>
      <c r="P28" s="31" t="s">
        <v>26</v>
      </c>
      <c r="Q28" s="31"/>
      <c r="R28" s="31"/>
      <c r="S28" s="31"/>
      <c r="T28" s="31"/>
    </row>
    <row r="29" spans="1:20" s="21" customFormat="1" ht="12" customHeight="1" thickBot="1">
      <c r="A29" s="36" t="s">
        <v>138</v>
      </c>
      <c r="B29" s="36" t="s">
        <v>139</v>
      </c>
      <c r="C29" s="36" t="s">
        <v>140</v>
      </c>
      <c r="D29" s="37">
        <v>1.99526231496887E-8</v>
      </c>
      <c r="E29" s="38">
        <v>381</v>
      </c>
      <c r="F29" s="38">
        <v>8</v>
      </c>
      <c r="G29" s="38">
        <f t="shared" si="0"/>
        <v>389</v>
      </c>
      <c r="H29" s="39">
        <f t="shared" si="1"/>
        <v>2.056555269922879E-2</v>
      </c>
      <c r="I29" s="39"/>
      <c r="J29" s="38">
        <v>211</v>
      </c>
      <c r="K29" s="38">
        <v>0</v>
      </c>
      <c r="L29" s="38">
        <f t="shared" si="2"/>
        <v>211</v>
      </c>
      <c r="M29" s="39">
        <f t="shared" si="3"/>
        <v>0</v>
      </c>
      <c r="N29" s="36" t="s">
        <v>141</v>
      </c>
      <c r="O29" s="36" t="s">
        <v>142</v>
      </c>
      <c r="P29" s="36" t="s">
        <v>11</v>
      </c>
      <c r="Q29" s="36" t="s">
        <v>12</v>
      </c>
      <c r="R29" s="36" t="s">
        <v>13</v>
      </c>
      <c r="S29" s="36" t="s">
        <v>143</v>
      </c>
      <c r="T29" s="36"/>
    </row>
    <row r="30" spans="1:20" ht="12" customHeight="1">
      <c r="A30" s="41" t="s">
        <v>544</v>
      </c>
    </row>
  </sheetData>
  <mergeCells count="4">
    <mergeCell ref="C2:H2"/>
    <mergeCell ref="J2:M2"/>
    <mergeCell ref="E3:G3"/>
    <mergeCell ref="J3:L3"/>
  </mergeCells>
  <phoneticPr fontId="1"/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tabSelected="1" zoomScale="140" workbookViewId="0"/>
  </sheetViews>
  <sheetFormatPr defaultColWidth="13.140625" defaultRowHeight="12" customHeight="1"/>
  <cols>
    <col min="1" max="1" width="16.7109375" style="4" customWidth="1"/>
    <col min="2" max="2" width="10.42578125" style="4" bestFit="1" customWidth="1"/>
    <col min="3" max="3" width="10.140625" style="4" bestFit="1" customWidth="1"/>
    <col min="4" max="4" width="9" style="4" bestFit="1" customWidth="1"/>
    <col min="5" max="5" width="6.140625" style="4" bestFit="1" customWidth="1"/>
    <col min="6" max="6" width="7.42578125" style="4" bestFit="1" customWidth="1"/>
    <col min="7" max="7" width="6.140625" style="4" bestFit="1" customWidth="1"/>
    <col min="8" max="8" width="10.85546875" style="4" bestFit="1" customWidth="1"/>
    <col min="9" max="9" width="1.28515625" style="4" customWidth="1"/>
    <col min="10" max="10" width="6.140625" style="4" bestFit="1" customWidth="1"/>
    <col min="11" max="11" width="7.42578125" style="4" bestFit="1" customWidth="1"/>
    <col min="12" max="12" width="6.140625" style="4" bestFit="1" customWidth="1"/>
    <col min="13" max="13" width="10.85546875" style="4" bestFit="1" customWidth="1"/>
    <col min="14" max="14" width="9.140625" style="4" bestFit="1" customWidth="1"/>
    <col min="15" max="15" width="13.140625" style="4" bestFit="1" customWidth="1"/>
    <col min="16" max="16" width="9.28515625" style="4" bestFit="1" customWidth="1"/>
    <col min="17" max="17" width="16.42578125" style="4" bestFit="1" customWidth="1"/>
    <col min="18" max="16384" width="13.140625" style="4"/>
  </cols>
  <sheetData>
    <row r="1" spans="1:20" ht="12" customHeight="1" thickBot="1">
      <c r="A1" s="1" t="s">
        <v>550</v>
      </c>
      <c r="B1" s="1"/>
      <c r="C1" s="1"/>
      <c r="D1" s="2"/>
      <c r="E1" s="1"/>
      <c r="F1" s="1"/>
      <c r="G1" s="2"/>
      <c r="H1" s="1"/>
      <c r="I1" s="1"/>
      <c r="J1" s="2"/>
      <c r="K1" s="2"/>
      <c r="L1" s="2"/>
      <c r="M1" s="1"/>
      <c r="N1" s="1"/>
      <c r="O1" s="1"/>
      <c r="P1" s="1"/>
      <c r="Q1" s="1"/>
      <c r="R1" s="1"/>
      <c r="S1" s="1"/>
      <c r="T1" s="1"/>
    </row>
    <row r="2" spans="1:20" s="9" customFormat="1" ht="12" customHeight="1">
      <c r="A2" s="5"/>
      <c r="B2" s="5"/>
      <c r="C2" s="6" t="s">
        <v>530</v>
      </c>
      <c r="D2" s="6"/>
      <c r="E2" s="6"/>
      <c r="F2" s="6"/>
      <c r="G2" s="6"/>
      <c r="H2" s="6"/>
      <c r="I2" s="7"/>
      <c r="J2" s="8" t="s">
        <v>540</v>
      </c>
      <c r="K2" s="8"/>
      <c r="L2" s="8"/>
      <c r="M2" s="8"/>
      <c r="N2" s="5"/>
      <c r="O2" s="5"/>
      <c r="P2" s="5"/>
      <c r="Q2" s="5"/>
      <c r="R2" s="5"/>
      <c r="S2" s="5"/>
      <c r="T2" s="5"/>
    </row>
    <row r="3" spans="1:20" s="9" customFormat="1" ht="12" customHeight="1">
      <c r="A3" s="10"/>
      <c r="B3" s="10"/>
      <c r="C3" s="10"/>
      <c r="D3" s="11"/>
      <c r="E3" s="12" t="s">
        <v>526</v>
      </c>
      <c r="F3" s="12"/>
      <c r="G3" s="12"/>
      <c r="H3" s="10"/>
      <c r="I3" s="10"/>
      <c r="J3" s="12" t="s">
        <v>526</v>
      </c>
      <c r="K3" s="12"/>
      <c r="L3" s="12"/>
      <c r="M3" s="10"/>
      <c r="N3" s="10"/>
      <c r="O3" s="10"/>
      <c r="P3" s="10"/>
      <c r="Q3" s="10"/>
      <c r="R3" s="10"/>
      <c r="S3" s="10"/>
      <c r="T3" s="10"/>
    </row>
    <row r="4" spans="1:20" s="9" customFormat="1" ht="12" customHeight="1" thickBot="1">
      <c r="A4" s="13" t="s">
        <v>539</v>
      </c>
      <c r="B4" s="13" t="s">
        <v>529</v>
      </c>
      <c r="C4" s="13" t="s">
        <v>528</v>
      </c>
      <c r="D4" s="14" t="s">
        <v>527</v>
      </c>
      <c r="E4" s="13" t="s">
        <v>523</v>
      </c>
      <c r="F4" s="13" t="s">
        <v>524</v>
      </c>
      <c r="G4" s="14" t="s">
        <v>522</v>
      </c>
      <c r="H4" s="13" t="s">
        <v>525</v>
      </c>
      <c r="I4" s="13"/>
      <c r="J4" s="13" t="s">
        <v>523</v>
      </c>
      <c r="K4" s="13" t="s">
        <v>524</v>
      </c>
      <c r="L4" s="14" t="s">
        <v>522</v>
      </c>
      <c r="M4" s="13" t="s">
        <v>525</v>
      </c>
      <c r="N4" s="13" t="s">
        <v>532</v>
      </c>
      <c r="O4" s="13" t="s">
        <v>533</v>
      </c>
      <c r="P4" s="13" t="s">
        <v>534</v>
      </c>
      <c r="Q4" s="13" t="s">
        <v>535</v>
      </c>
      <c r="R4" s="13" t="s">
        <v>536</v>
      </c>
      <c r="S4" s="13" t="s">
        <v>537</v>
      </c>
      <c r="T4" s="13" t="s">
        <v>538</v>
      </c>
    </row>
    <row r="5" spans="1:20" ht="12" customHeight="1">
      <c r="A5" s="4" t="s">
        <v>15</v>
      </c>
      <c r="B5" s="4" t="s">
        <v>16</v>
      </c>
      <c r="C5" s="4" t="s">
        <v>17</v>
      </c>
      <c r="D5" s="16">
        <v>2.5118864315095802E-6</v>
      </c>
      <c r="E5" s="18">
        <v>87</v>
      </c>
      <c r="F5" s="18">
        <v>15</v>
      </c>
      <c r="G5" s="19">
        <f t="shared" ref="G5:G13" si="0">E5+F5</f>
        <v>102</v>
      </c>
      <c r="H5" s="20">
        <f t="shared" ref="H5:H13" si="1">F5/G5</f>
        <v>0.14705882352941177</v>
      </c>
      <c r="I5" s="20"/>
      <c r="J5" s="30">
        <v>45</v>
      </c>
      <c r="K5" s="30">
        <v>0</v>
      </c>
      <c r="L5" s="30">
        <f t="shared" ref="L5:L13" si="2">J5+K5</f>
        <v>45</v>
      </c>
      <c r="M5" s="20">
        <f t="shared" ref="M5:M13" si="3">K:K/L:L</f>
        <v>0</v>
      </c>
      <c r="N5" s="4" t="s">
        <v>18</v>
      </c>
      <c r="O5" s="4" t="s">
        <v>19</v>
      </c>
      <c r="P5" s="4" t="s">
        <v>11</v>
      </c>
      <c r="Q5" s="4" t="s">
        <v>20</v>
      </c>
      <c r="R5" s="4" t="s">
        <v>21</v>
      </c>
    </row>
    <row r="6" spans="1:20" s="21" customFormat="1" ht="12" customHeight="1">
      <c r="A6" s="31" t="s">
        <v>22</v>
      </c>
      <c r="B6" s="31" t="s">
        <v>14</v>
      </c>
      <c r="C6" s="31" t="s">
        <v>23</v>
      </c>
      <c r="D6" s="32">
        <v>6.3095734448019296E-7</v>
      </c>
      <c r="E6" s="33">
        <v>97</v>
      </c>
      <c r="F6" s="33">
        <v>16</v>
      </c>
      <c r="G6" s="33">
        <f t="shared" si="0"/>
        <v>113</v>
      </c>
      <c r="H6" s="34">
        <f t="shared" si="1"/>
        <v>0.1415929203539823</v>
      </c>
      <c r="I6" s="34"/>
      <c r="J6" s="35">
        <v>50</v>
      </c>
      <c r="K6" s="35">
        <v>0</v>
      </c>
      <c r="L6" s="35">
        <f t="shared" si="2"/>
        <v>50</v>
      </c>
      <c r="M6" s="34">
        <f t="shared" si="3"/>
        <v>0</v>
      </c>
      <c r="N6" s="31" t="s">
        <v>24</v>
      </c>
      <c r="O6" s="31" t="s">
        <v>25</v>
      </c>
      <c r="P6" s="31" t="s">
        <v>26</v>
      </c>
      <c r="Q6" s="31"/>
      <c r="R6" s="31"/>
      <c r="S6" s="31"/>
      <c r="T6" s="31" t="s">
        <v>27</v>
      </c>
    </row>
    <row r="7" spans="1:20" s="21" customFormat="1" ht="12" customHeight="1">
      <c r="A7" s="31" t="s">
        <v>28</v>
      </c>
      <c r="B7" s="31" t="s">
        <v>29</v>
      </c>
      <c r="C7" s="31" t="s">
        <v>30</v>
      </c>
      <c r="D7" s="32">
        <v>1E-10</v>
      </c>
      <c r="E7" s="33">
        <v>1333</v>
      </c>
      <c r="F7" s="33">
        <v>177</v>
      </c>
      <c r="G7" s="33">
        <f t="shared" si="0"/>
        <v>1510</v>
      </c>
      <c r="H7" s="34">
        <f t="shared" si="1"/>
        <v>0.11721854304635762</v>
      </c>
      <c r="I7" s="34"/>
      <c r="J7" s="35">
        <v>698</v>
      </c>
      <c r="K7" s="35">
        <v>0</v>
      </c>
      <c r="L7" s="35">
        <f t="shared" si="2"/>
        <v>698</v>
      </c>
      <c r="M7" s="34">
        <f t="shared" si="3"/>
        <v>0</v>
      </c>
      <c r="N7" s="31" t="s">
        <v>31</v>
      </c>
      <c r="O7" s="31" t="s">
        <v>32</v>
      </c>
      <c r="P7" s="31" t="s">
        <v>26</v>
      </c>
      <c r="Q7" s="31"/>
      <c r="R7" s="31"/>
      <c r="S7" s="31"/>
      <c r="T7" s="31"/>
    </row>
    <row r="8" spans="1:20" ht="12" customHeight="1">
      <c r="A8" s="4" t="s">
        <v>33</v>
      </c>
      <c r="B8" s="4" t="s">
        <v>7</v>
      </c>
      <c r="C8" s="4" t="s">
        <v>34</v>
      </c>
      <c r="D8" s="16">
        <v>1E-10</v>
      </c>
      <c r="E8" s="18">
        <v>1798</v>
      </c>
      <c r="F8" s="18">
        <v>193</v>
      </c>
      <c r="G8" s="19">
        <f t="shared" si="0"/>
        <v>1991</v>
      </c>
      <c r="H8" s="20">
        <f t="shared" si="1"/>
        <v>9.6936212958312409E-2</v>
      </c>
      <c r="I8" s="20"/>
      <c r="J8" s="30">
        <v>1408</v>
      </c>
      <c r="K8" s="30">
        <v>0</v>
      </c>
      <c r="L8" s="30">
        <f t="shared" si="2"/>
        <v>1408</v>
      </c>
      <c r="M8" s="20">
        <f t="shared" si="3"/>
        <v>0</v>
      </c>
      <c r="N8" s="4" t="s">
        <v>35</v>
      </c>
      <c r="O8" s="4" t="s">
        <v>36</v>
      </c>
      <c r="P8" s="4" t="s">
        <v>11</v>
      </c>
      <c r="Q8" s="4" t="s">
        <v>37</v>
      </c>
      <c r="R8" s="4" t="s">
        <v>38</v>
      </c>
      <c r="S8" s="4" t="s">
        <v>39</v>
      </c>
    </row>
    <row r="9" spans="1:20" ht="12" customHeight="1">
      <c r="A9" s="4" t="s">
        <v>40</v>
      </c>
      <c r="B9" s="4" t="s">
        <v>1</v>
      </c>
      <c r="C9" s="4" t="s">
        <v>41</v>
      </c>
      <c r="D9" s="16">
        <v>1E-10</v>
      </c>
      <c r="E9" s="18">
        <v>1802</v>
      </c>
      <c r="F9" s="18">
        <v>192</v>
      </c>
      <c r="G9" s="19">
        <f t="shared" si="0"/>
        <v>1994</v>
      </c>
      <c r="H9" s="20">
        <f t="shared" si="1"/>
        <v>9.6288866599799391E-2</v>
      </c>
      <c r="I9" s="20"/>
      <c r="J9" s="30">
        <v>1994</v>
      </c>
      <c r="K9" s="30">
        <v>0</v>
      </c>
      <c r="L9" s="30">
        <f t="shared" si="2"/>
        <v>1994</v>
      </c>
      <c r="M9" s="20">
        <f t="shared" si="3"/>
        <v>0</v>
      </c>
      <c r="N9" s="4" t="s">
        <v>42</v>
      </c>
      <c r="O9" s="4" t="s">
        <v>43</v>
      </c>
      <c r="P9" s="4" t="s">
        <v>11</v>
      </c>
      <c r="Q9" s="4" t="s">
        <v>44</v>
      </c>
      <c r="R9" s="4" t="s">
        <v>45</v>
      </c>
      <c r="S9" s="4" t="s">
        <v>46</v>
      </c>
    </row>
    <row r="10" spans="1:20" ht="12" customHeight="1">
      <c r="A10" s="4" t="s">
        <v>47</v>
      </c>
      <c r="B10" s="4" t="s">
        <v>1</v>
      </c>
      <c r="C10" s="4" t="s">
        <v>48</v>
      </c>
      <c r="D10" s="16">
        <v>1E-10</v>
      </c>
      <c r="E10" s="18">
        <v>1807</v>
      </c>
      <c r="F10" s="18">
        <v>187</v>
      </c>
      <c r="G10" s="19">
        <f t="shared" si="0"/>
        <v>1994</v>
      </c>
      <c r="H10" s="20">
        <f t="shared" si="1"/>
        <v>9.3781344032096287E-2</v>
      </c>
      <c r="I10" s="20"/>
      <c r="J10" s="30">
        <v>1726</v>
      </c>
      <c r="K10" s="30">
        <v>0</v>
      </c>
      <c r="L10" s="30">
        <f t="shared" si="2"/>
        <v>1726</v>
      </c>
      <c r="M10" s="20">
        <f t="shared" si="3"/>
        <v>0</v>
      </c>
      <c r="N10" s="4" t="s">
        <v>49</v>
      </c>
      <c r="O10" s="4" t="s">
        <v>50</v>
      </c>
      <c r="P10" s="4" t="s">
        <v>11</v>
      </c>
      <c r="Q10" s="4" t="s">
        <v>37</v>
      </c>
      <c r="R10" s="4" t="s">
        <v>51</v>
      </c>
    </row>
    <row r="11" spans="1:20" ht="12" customHeight="1">
      <c r="A11" s="4" t="s">
        <v>52</v>
      </c>
      <c r="B11" s="4" t="s">
        <v>7</v>
      </c>
      <c r="C11" s="4" t="s">
        <v>34</v>
      </c>
      <c r="D11" s="16">
        <v>1E-10</v>
      </c>
      <c r="E11" s="18">
        <v>1813</v>
      </c>
      <c r="F11" s="18">
        <v>185</v>
      </c>
      <c r="G11" s="19">
        <f t="shared" si="0"/>
        <v>1998</v>
      </c>
      <c r="H11" s="20">
        <f t="shared" si="1"/>
        <v>9.2592592592592587E-2</v>
      </c>
      <c r="I11" s="20"/>
      <c r="J11" s="30">
        <v>1713</v>
      </c>
      <c r="K11" s="30">
        <v>0</v>
      </c>
      <c r="L11" s="30">
        <f t="shared" si="2"/>
        <v>1713</v>
      </c>
      <c r="M11" s="20">
        <f t="shared" si="3"/>
        <v>0</v>
      </c>
      <c r="N11" s="4" t="s">
        <v>53</v>
      </c>
      <c r="O11" s="4" t="s">
        <v>54</v>
      </c>
      <c r="P11" s="4" t="s">
        <v>11</v>
      </c>
      <c r="Q11" s="4" t="s">
        <v>37</v>
      </c>
      <c r="R11" s="4" t="s">
        <v>55</v>
      </c>
    </row>
    <row r="12" spans="1:20" ht="12" customHeight="1">
      <c r="A12" s="31" t="s">
        <v>56</v>
      </c>
      <c r="B12" s="31" t="s">
        <v>7</v>
      </c>
      <c r="C12" s="31" t="s">
        <v>8</v>
      </c>
      <c r="D12" s="32">
        <v>3.9810717055349602E-7</v>
      </c>
      <c r="E12" s="33">
        <v>125</v>
      </c>
      <c r="F12" s="33">
        <v>10</v>
      </c>
      <c r="G12" s="33">
        <f t="shared" si="0"/>
        <v>135</v>
      </c>
      <c r="H12" s="34">
        <f t="shared" si="1"/>
        <v>7.407407407407407E-2</v>
      </c>
      <c r="I12" s="34"/>
      <c r="J12" s="35">
        <v>64</v>
      </c>
      <c r="K12" s="35">
        <v>0</v>
      </c>
      <c r="L12" s="35">
        <f t="shared" si="2"/>
        <v>64</v>
      </c>
      <c r="M12" s="34">
        <f t="shared" si="3"/>
        <v>0</v>
      </c>
      <c r="N12" s="31" t="s">
        <v>57</v>
      </c>
      <c r="O12" s="31" t="s">
        <v>58</v>
      </c>
      <c r="P12" s="31" t="s">
        <v>11</v>
      </c>
      <c r="Q12" s="31" t="s">
        <v>12</v>
      </c>
      <c r="R12" s="31" t="s">
        <v>13</v>
      </c>
      <c r="S12" s="31"/>
      <c r="T12" s="31"/>
    </row>
    <row r="13" spans="1:20" ht="12" customHeight="1" thickBot="1">
      <c r="A13" s="1" t="s">
        <v>68</v>
      </c>
      <c r="B13" s="1" t="s">
        <v>1</v>
      </c>
      <c r="C13" s="1" t="s">
        <v>2</v>
      </c>
      <c r="D13" s="43">
        <v>1E-10</v>
      </c>
      <c r="E13" s="44">
        <v>1377</v>
      </c>
      <c r="F13" s="44">
        <v>79</v>
      </c>
      <c r="G13" s="45">
        <f t="shared" si="0"/>
        <v>1456</v>
      </c>
      <c r="H13" s="46">
        <f t="shared" si="1"/>
        <v>5.425824175824176E-2</v>
      </c>
      <c r="I13" s="46"/>
      <c r="J13" s="47">
        <v>794</v>
      </c>
      <c r="K13" s="47">
        <v>0</v>
      </c>
      <c r="L13" s="47">
        <f t="shared" si="2"/>
        <v>794</v>
      </c>
      <c r="M13" s="46">
        <f t="shared" si="3"/>
        <v>0</v>
      </c>
      <c r="N13" s="1" t="s">
        <v>69</v>
      </c>
      <c r="O13" s="1" t="s">
        <v>70</v>
      </c>
      <c r="P13" s="1" t="s">
        <v>11</v>
      </c>
      <c r="Q13" s="1" t="s">
        <v>37</v>
      </c>
      <c r="R13" s="1" t="s">
        <v>71</v>
      </c>
      <c r="S13" s="1"/>
      <c r="T13" s="1"/>
    </row>
    <row r="14" spans="1:20" ht="12" customHeight="1">
      <c r="A14" s="41" t="s">
        <v>543</v>
      </c>
    </row>
    <row r="15" spans="1:20" ht="12" customHeight="1">
      <c r="A15" s="28" t="s">
        <v>549</v>
      </c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</row>
  </sheetData>
  <mergeCells count="4">
    <mergeCell ref="E3:G3"/>
    <mergeCell ref="J3:L3"/>
    <mergeCell ref="C2:H2"/>
    <mergeCell ref="J2:M2"/>
  </mergeCells>
  <phoneticPr fontId="1"/>
  <pageMargins left="0.7" right="0.7" top="0.75" bottom="0.75" header="0.3" footer="0.3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173</vt:lpstr>
      <vt:lpstr>３３</vt:lpstr>
      <vt:lpstr>２５</vt:lpstr>
      <vt:lpstr>９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江角 眞理子</dc:creator>
  <cp:lastModifiedBy>Windows User</cp:lastModifiedBy>
  <cp:lastPrinted>2020-08-22T04:48:10Z</cp:lastPrinted>
  <dcterms:created xsi:type="dcterms:W3CDTF">2019-11-06T07:24:51Z</dcterms:created>
  <dcterms:modified xsi:type="dcterms:W3CDTF">2021-11-11T13:48:04Z</dcterms:modified>
</cp:coreProperties>
</file>