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autoCompressPictures="0"/>
  <bookViews>
    <workbookView xWindow="0" yWindow="440" windowWidth="20740" windowHeight="956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/>
  <c r="L28" i="1"/>
  <c r="F28" i="1"/>
  <c r="G28" i="1"/>
  <c r="F3" i="1"/>
  <c r="L27" i="1"/>
  <c r="K27" i="1"/>
  <c r="J27" i="1"/>
  <c r="F27" i="1"/>
  <c r="G27" i="1"/>
  <c r="H27" i="1"/>
  <c r="I27" i="1"/>
  <c r="L24" i="1"/>
  <c r="F23" i="1"/>
  <c r="G23" i="1"/>
  <c r="O24" i="1"/>
  <c r="R24" i="1"/>
  <c r="K24" i="1"/>
  <c r="N24" i="1"/>
  <c r="Q24" i="1"/>
  <c r="J24" i="1"/>
  <c r="F24" i="1"/>
  <c r="J23" i="1"/>
  <c r="H23" i="1"/>
  <c r="I23" i="1"/>
  <c r="L20" i="1"/>
  <c r="F19" i="1"/>
  <c r="G19" i="1"/>
  <c r="O20" i="1"/>
  <c r="R20" i="1"/>
  <c r="F20" i="1"/>
  <c r="G20" i="1"/>
  <c r="H20" i="1"/>
  <c r="I20" i="1"/>
  <c r="L19" i="1"/>
  <c r="O19" i="1"/>
  <c r="R19" i="1"/>
  <c r="K19" i="1"/>
  <c r="N19" i="1"/>
  <c r="Q19" i="1"/>
  <c r="J19" i="1"/>
  <c r="H19" i="1"/>
  <c r="I19" i="1"/>
  <c r="L16" i="1"/>
  <c r="K16" i="1"/>
  <c r="J16" i="1"/>
  <c r="F16" i="1"/>
  <c r="J15" i="1"/>
  <c r="F15" i="1"/>
  <c r="G15" i="1"/>
  <c r="H15" i="1"/>
  <c r="I15" i="1"/>
  <c r="L12" i="1"/>
  <c r="F12" i="1"/>
  <c r="G12" i="1"/>
  <c r="L11" i="1"/>
  <c r="K11" i="1"/>
  <c r="J11" i="1"/>
  <c r="F11" i="1"/>
  <c r="G11" i="1"/>
  <c r="H11" i="1"/>
  <c r="I11" i="1"/>
  <c r="L8" i="1"/>
  <c r="F7" i="1"/>
  <c r="G7" i="1"/>
  <c r="O8" i="1"/>
  <c r="R8" i="1"/>
  <c r="K8" i="1"/>
  <c r="N8" i="1"/>
  <c r="Q8" i="1"/>
  <c r="J8" i="1"/>
  <c r="F8" i="1"/>
  <c r="G8" i="1"/>
  <c r="J7" i="1"/>
  <c r="H7" i="1"/>
  <c r="I7" i="1"/>
  <c r="K28" i="1"/>
  <c r="N28" i="1"/>
  <c r="Q28" i="1"/>
  <c r="L23" i="1"/>
  <c r="O23" i="1"/>
  <c r="R23" i="1"/>
  <c r="M11" i="1"/>
  <c r="P11" i="1"/>
  <c r="M16" i="1"/>
  <c r="P16" i="1"/>
  <c r="N16" i="1"/>
  <c r="Q16" i="1"/>
  <c r="M15" i="1"/>
  <c r="P15" i="1"/>
  <c r="M27" i="1"/>
  <c r="P27" i="1"/>
  <c r="N11" i="1"/>
  <c r="Q11" i="1"/>
  <c r="N27" i="1"/>
  <c r="Q27" i="1"/>
  <c r="M7" i="1"/>
  <c r="P7" i="1"/>
  <c r="O11" i="1"/>
  <c r="R11" i="1"/>
  <c r="O16" i="1"/>
  <c r="R16" i="1"/>
  <c r="M23" i="1"/>
  <c r="P23" i="1"/>
  <c r="O27" i="1"/>
  <c r="R27" i="1"/>
  <c r="H8" i="1"/>
  <c r="I8" i="1"/>
  <c r="H12" i="1"/>
  <c r="I12" i="1"/>
  <c r="H28" i="1"/>
  <c r="I28" i="1"/>
  <c r="M8" i="1"/>
  <c r="P8" i="1"/>
  <c r="S8" i="1"/>
  <c r="O12" i="1"/>
  <c r="R12" i="1"/>
  <c r="M19" i="1"/>
  <c r="P19" i="1"/>
  <c r="S19" i="1"/>
  <c r="M24" i="1"/>
  <c r="P24" i="1"/>
  <c r="S24" i="1"/>
  <c r="O28" i="1"/>
  <c r="R28" i="1"/>
  <c r="K7" i="1"/>
  <c r="N7" i="1"/>
  <c r="Q7" i="1"/>
  <c r="K15" i="1"/>
  <c r="N15" i="1"/>
  <c r="Q15" i="1"/>
  <c r="K23" i="1"/>
  <c r="N23" i="1"/>
  <c r="Q23" i="1"/>
  <c r="L7" i="1"/>
  <c r="O7" i="1"/>
  <c r="R7" i="1"/>
  <c r="J12" i="1"/>
  <c r="M12" i="1"/>
  <c r="P12" i="1"/>
  <c r="L15" i="1"/>
  <c r="O15" i="1"/>
  <c r="R15" i="1"/>
  <c r="J20" i="1"/>
  <c r="M20" i="1"/>
  <c r="P20" i="1"/>
  <c r="J28" i="1"/>
  <c r="M28" i="1"/>
  <c r="P28" i="1"/>
  <c r="S28" i="1"/>
  <c r="K12" i="1"/>
  <c r="N12" i="1"/>
  <c r="Q12" i="1"/>
  <c r="G16" i="1"/>
  <c r="H16" i="1"/>
  <c r="I16" i="1"/>
  <c r="K20" i="1"/>
  <c r="N20" i="1"/>
  <c r="Q20" i="1"/>
  <c r="G24" i="1"/>
  <c r="H24" i="1"/>
  <c r="I24" i="1"/>
  <c r="S27" i="1"/>
  <c r="S15" i="1"/>
  <c r="S23" i="1"/>
  <c r="S7" i="1"/>
  <c r="S20" i="1"/>
  <c r="S16" i="1"/>
  <c r="S12" i="1"/>
  <c r="S11" i="1"/>
</calcChain>
</file>

<file path=xl/sharedStrings.xml><?xml version="1.0" encoding="utf-8"?>
<sst xmlns="http://schemas.openxmlformats.org/spreadsheetml/2006/main" count="149" uniqueCount="30">
  <si>
    <t>Group</t>
  </si>
  <si>
    <t>internal reference</t>
  </si>
  <si>
    <t>CT1</t>
  </si>
  <si>
    <t>CT2</t>
  </si>
  <si>
    <t>CT3</t>
  </si>
  <si>
    <t>Ave CT</t>
  </si>
  <si>
    <t>Control</t>
  </si>
  <si>
    <t>β-actin</t>
  </si>
  <si>
    <t>Model</t>
  </si>
  <si>
    <t>gene</t>
  </si>
  <si>
    <t>standard deviation</t>
  </si>
  <si>
    <t>NONMMUG036949.2</t>
  </si>
  <si>
    <t>NONMMUG089165.1</t>
  </si>
  <si>
    <t>NONMMUG030447.2</t>
  </si>
  <si>
    <t>NONMMUG028702.2</t>
  </si>
  <si>
    <t>NONMMUG039651.2</t>
  </si>
  <si>
    <t>NONMMUG032587.2</t>
  </si>
  <si>
    <t>△CT1</t>
  </si>
  <si>
    <t>△CT2</t>
  </si>
  <si>
    <t>△CT3</t>
  </si>
  <si>
    <t>△△CT1</t>
  </si>
  <si>
    <t>△△CT2</t>
  </si>
  <si>
    <t>△△CT3</t>
  </si>
  <si>
    <t>△CT</t>
  </si>
  <si>
    <t>△△CT</t>
  </si>
  <si>
    <r>
      <t>2</t>
    </r>
    <r>
      <rPr>
        <vertAlign val="superscript"/>
        <sz val="10"/>
        <rFont val="Times New Roman"/>
        <family val="1"/>
      </rPr>
      <t>-△△CT</t>
    </r>
  </si>
  <si>
    <r>
      <t>2</t>
    </r>
    <r>
      <rPr>
        <vertAlign val="superscript"/>
        <sz val="10"/>
        <rFont val="Times New Roman"/>
        <family val="1"/>
      </rPr>
      <t>-△△CT1</t>
    </r>
  </si>
  <si>
    <r>
      <t>2</t>
    </r>
    <r>
      <rPr>
        <vertAlign val="superscript"/>
        <sz val="10"/>
        <rFont val="Times New Roman"/>
        <family val="1"/>
      </rPr>
      <t>-△△CT2</t>
    </r>
  </si>
  <si>
    <r>
      <t>2</t>
    </r>
    <r>
      <rPr>
        <vertAlign val="superscript"/>
        <sz val="10"/>
        <rFont val="Times New Roman"/>
        <family val="1"/>
      </rPr>
      <t>-△△CT3</t>
    </r>
  </si>
  <si>
    <t>Table SV. Raw reverse transcription-quantitative PCR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</si>
</sst>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_ "/>
  </numFmts>
  <fonts count="5" x14ac:knownFonts="1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Times New Roman"/>
      <family val="1"/>
    </font>
    <font>
      <vertAlign val="superscript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tabSelected="1" zoomScale="125" zoomScaleNormal="125" zoomScalePageLayoutView="125" workbookViewId="0"/>
  </sheetViews>
  <sheetFormatPr baseColWidth="10" defaultColWidth="9" defaultRowHeight="12" customHeight="1" x14ac:dyDescent="0"/>
  <cols>
    <col min="1" max="1" width="9" style="5"/>
    <col min="2" max="2" width="23.1640625" style="5" customWidth="1"/>
    <col min="3" max="15" width="9" style="5"/>
    <col min="16" max="17" width="9" style="5" customWidth="1"/>
    <col min="18" max="18" width="13" style="5" customWidth="1"/>
    <col min="19" max="19" width="21.6640625" style="5" customWidth="1"/>
    <col min="20" max="16384" width="9" style="5"/>
  </cols>
  <sheetData>
    <row r="1" spans="1:19" ht="12" customHeight="1">
      <c r="A1" s="5" t="s">
        <v>29</v>
      </c>
    </row>
    <row r="2" spans="1:19" ht="12" customHeight="1">
      <c r="A2" s="8" t="s">
        <v>0</v>
      </c>
      <c r="B2" s="2" t="s">
        <v>1</v>
      </c>
      <c r="C2" s="2" t="s">
        <v>2</v>
      </c>
      <c r="D2" s="2" t="s">
        <v>3</v>
      </c>
      <c r="E2" s="1" t="s">
        <v>4</v>
      </c>
      <c r="F2" s="1" t="s">
        <v>5</v>
      </c>
      <c r="G2" s="1"/>
      <c r="H2" s="1"/>
      <c r="I2" s="1"/>
    </row>
    <row r="3" spans="1:19" ht="12" customHeight="1">
      <c r="A3" s="8" t="s">
        <v>6</v>
      </c>
      <c r="B3" s="2" t="s">
        <v>7</v>
      </c>
      <c r="C3" s="2">
        <v>14.292397499084499</v>
      </c>
      <c r="D3" s="2">
        <v>14.7646160125732</v>
      </c>
      <c r="E3" s="1">
        <v>14.383994102478001</v>
      </c>
      <c r="F3" s="1">
        <f>AVERAGE(C3:E3)</f>
        <v>14.480335871378566</v>
      </c>
      <c r="G3" s="1"/>
      <c r="H3" s="1"/>
      <c r="I3" s="1"/>
    </row>
    <row r="4" spans="1:19" ht="12" customHeight="1">
      <c r="A4" s="8" t="s">
        <v>8</v>
      </c>
      <c r="B4" s="2" t="s">
        <v>7</v>
      </c>
      <c r="C4" s="2">
        <v>14.6751165390015</v>
      </c>
      <c r="D4" s="2">
        <v>14.7512969970703</v>
      </c>
      <c r="E4" s="1">
        <v>14.725694656372101</v>
      </c>
      <c r="F4" s="1">
        <f>AVERAGE(C4:E4)</f>
        <v>14.717369397481299</v>
      </c>
      <c r="G4" s="1"/>
      <c r="H4" s="1"/>
      <c r="I4" s="1"/>
    </row>
    <row r="5" spans="1:19" ht="12" customHeight="1">
      <c r="A5" s="9"/>
      <c r="E5" s="1"/>
      <c r="F5" s="1"/>
      <c r="G5" s="1"/>
      <c r="H5" s="1"/>
      <c r="I5" s="1"/>
    </row>
    <row r="6" spans="1:19" ht="12" customHeight="1">
      <c r="A6" s="8" t="s">
        <v>0</v>
      </c>
      <c r="B6" s="2" t="s">
        <v>9</v>
      </c>
      <c r="C6" s="2" t="s">
        <v>2</v>
      </c>
      <c r="D6" s="2" t="s">
        <v>3</v>
      </c>
      <c r="E6" s="1" t="s">
        <v>4</v>
      </c>
      <c r="F6" s="1" t="s">
        <v>5</v>
      </c>
      <c r="G6" s="1" t="s">
        <v>23</v>
      </c>
      <c r="H6" s="1" t="s">
        <v>24</v>
      </c>
      <c r="I6" s="1" t="s">
        <v>25</v>
      </c>
      <c r="J6" s="2" t="s">
        <v>17</v>
      </c>
      <c r="K6" s="2" t="s">
        <v>18</v>
      </c>
      <c r="L6" s="2" t="s">
        <v>19</v>
      </c>
      <c r="M6" s="2" t="s">
        <v>20</v>
      </c>
      <c r="N6" s="2" t="s">
        <v>21</v>
      </c>
      <c r="O6" s="2" t="s">
        <v>22</v>
      </c>
      <c r="P6" s="6" t="s">
        <v>26</v>
      </c>
      <c r="Q6" s="6" t="s">
        <v>27</v>
      </c>
      <c r="R6" s="6" t="s">
        <v>28</v>
      </c>
      <c r="S6" s="2" t="s">
        <v>10</v>
      </c>
    </row>
    <row r="7" spans="1:19" ht="12" customHeight="1">
      <c r="A7" s="8" t="s">
        <v>6</v>
      </c>
      <c r="B7" s="2" t="s">
        <v>11</v>
      </c>
      <c r="C7" s="2">
        <v>24.290967941284201</v>
      </c>
      <c r="D7" s="2">
        <v>24.907550811767599</v>
      </c>
      <c r="E7" s="1">
        <v>24.246818542480501</v>
      </c>
      <c r="F7" s="1">
        <f>AVERAGE(C7:E7)</f>
        <v>24.481779098510767</v>
      </c>
      <c r="G7" s="1">
        <f>F7-F3</f>
        <v>10.001443227132201</v>
      </c>
      <c r="H7" s="1">
        <f>G7-$G$7</f>
        <v>0</v>
      </c>
      <c r="I7" s="1">
        <f t="shared" ref="I7:I12" si="0">2^-H7</f>
        <v>1</v>
      </c>
      <c r="J7" s="1">
        <f>C7-$F$3</f>
        <v>9.8106320699056351</v>
      </c>
      <c r="K7" s="1">
        <f>D7-$F$3</f>
        <v>10.427214940389034</v>
      </c>
      <c r="L7" s="1">
        <f>E7-$F$3</f>
        <v>9.7664826711019348</v>
      </c>
      <c r="M7" s="1">
        <f t="shared" ref="M7:O8" si="1">J7-$G$7</f>
        <v>-0.19081115722656605</v>
      </c>
      <c r="N7" s="1">
        <f t="shared" si="1"/>
        <v>0.42577171325683238</v>
      </c>
      <c r="O7" s="1">
        <f t="shared" si="1"/>
        <v>-0.23496055603026633</v>
      </c>
      <c r="P7" s="3">
        <f t="shared" ref="P7:P12" si="2">2^-M7</f>
        <v>1.1414052921481859</v>
      </c>
      <c r="Q7" s="3">
        <f t="shared" ref="Q7:Q12" si="3">2^-N7</f>
        <v>0.7444404157700224</v>
      </c>
      <c r="R7" s="3">
        <f t="shared" ref="R7:R12" si="4">2^-O7</f>
        <v>1.1768745604677464</v>
      </c>
      <c r="S7" s="4">
        <f t="shared" ref="S7:S12" si="5">STDEV(P7:R7)</f>
        <v>0.24008278835070787</v>
      </c>
    </row>
    <row r="8" spans="1:19" ht="12" customHeight="1">
      <c r="A8" s="8" t="s">
        <v>8</v>
      </c>
      <c r="B8" s="2" t="s">
        <v>11</v>
      </c>
      <c r="C8" s="2">
        <v>24.134586334228501</v>
      </c>
      <c r="D8" s="2">
        <v>24.2462482452393</v>
      </c>
      <c r="E8" s="1">
        <v>24.263456344604499</v>
      </c>
      <c r="F8" s="1">
        <f>AVERAGE(C8:E8)</f>
        <v>24.214763641357433</v>
      </c>
      <c r="G8" s="1">
        <f>F8-F4</f>
        <v>9.4973942438761334</v>
      </c>
      <c r="H8" s="1">
        <f>G8-$G$7</f>
        <v>-0.50404898325606773</v>
      </c>
      <c r="I8" s="1">
        <f t="shared" si="0"/>
        <v>1.4181881860465237</v>
      </c>
      <c r="J8" s="1">
        <f>C8-$F$4</f>
        <v>9.4172169367472023</v>
      </c>
      <c r="K8" s="1">
        <f>D8-$F$4</f>
        <v>9.5288788477580013</v>
      </c>
      <c r="L8" s="1">
        <f>E8-$F$4</f>
        <v>9.5460869471232002</v>
      </c>
      <c r="M8" s="1">
        <f t="shared" si="1"/>
        <v>-0.58422629038499885</v>
      </c>
      <c r="N8" s="1">
        <f t="shared" si="1"/>
        <v>-0.47256437937419982</v>
      </c>
      <c r="O8" s="1">
        <f t="shared" si="1"/>
        <v>-0.45535628000900097</v>
      </c>
      <c r="P8" s="3">
        <f t="shared" si="2"/>
        <v>1.499234742094762</v>
      </c>
      <c r="Q8" s="3">
        <f t="shared" si="3"/>
        <v>1.3875736789801754</v>
      </c>
      <c r="R8" s="3">
        <f t="shared" si="4"/>
        <v>1.371121367742687</v>
      </c>
      <c r="S8" s="4">
        <f t="shared" si="5"/>
        <v>6.9704026962591162E-2</v>
      </c>
    </row>
    <row r="9" spans="1:19" ht="12" customHeight="1">
      <c r="A9" s="9"/>
      <c r="E9" s="1"/>
      <c r="F9" s="1"/>
      <c r="G9" s="1"/>
      <c r="H9" s="1"/>
      <c r="I9" s="1"/>
      <c r="P9" s="7"/>
      <c r="Q9" s="7"/>
      <c r="R9" s="7"/>
    </row>
    <row r="10" spans="1:19" ht="12" customHeight="1">
      <c r="A10" s="8" t="s">
        <v>0</v>
      </c>
      <c r="B10" s="2" t="s">
        <v>9</v>
      </c>
      <c r="C10" s="2" t="s">
        <v>2</v>
      </c>
      <c r="D10" s="2" t="s">
        <v>3</v>
      </c>
      <c r="E10" s="1" t="s">
        <v>4</v>
      </c>
      <c r="F10" s="1" t="s">
        <v>5</v>
      </c>
      <c r="G10" s="1" t="s">
        <v>23</v>
      </c>
      <c r="H10" s="1" t="s">
        <v>24</v>
      </c>
      <c r="I10" s="1" t="s">
        <v>25</v>
      </c>
      <c r="J10" s="2" t="s">
        <v>17</v>
      </c>
      <c r="K10" s="2" t="s">
        <v>18</v>
      </c>
      <c r="L10" s="2" t="s">
        <v>19</v>
      </c>
      <c r="M10" s="2" t="s">
        <v>20</v>
      </c>
      <c r="N10" s="2" t="s">
        <v>21</v>
      </c>
      <c r="O10" s="2" t="s">
        <v>22</v>
      </c>
      <c r="P10" s="6" t="s">
        <v>26</v>
      </c>
      <c r="Q10" s="6" t="s">
        <v>27</v>
      </c>
      <c r="R10" s="6" t="s">
        <v>28</v>
      </c>
      <c r="S10" s="2" t="s">
        <v>10</v>
      </c>
    </row>
    <row r="11" spans="1:19" ht="12" customHeight="1">
      <c r="A11" s="8" t="s">
        <v>6</v>
      </c>
      <c r="B11" s="2" t="s">
        <v>12</v>
      </c>
      <c r="C11" s="2">
        <v>30.6248455047607</v>
      </c>
      <c r="D11" s="2">
        <v>30.4750652313232</v>
      </c>
      <c r="E11" s="1">
        <v>30.414348602294901</v>
      </c>
      <c r="F11" s="1">
        <f>AVERAGE(C11:E11)</f>
        <v>30.50475311279293</v>
      </c>
      <c r="G11" s="1">
        <f>F11-F3</f>
        <v>16.024417241414362</v>
      </c>
      <c r="H11" s="1">
        <f>G11-$G$11</f>
        <v>0</v>
      </c>
      <c r="I11" s="1">
        <f t="shared" si="0"/>
        <v>1</v>
      </c>
      <c r="J11" s="1">
        <f>C11-$F$3</f>
        <v>16.144509633382135</v>
      </c>
      <c r="K11" s="1">
        <f>D11-$F$3</f>
        <v>15.994729359944634</v>
      </c>
      <c r="L11" s="1">
        <f>E11-$F$3</f>
        <v>15.934012730916335</v>
      </c>
      <c r="M11" s="1">
        <f t="shared" ref="M11:O12" si="6">J11-$G$11</f>
        <v>0.12009239196777344</v>
      </c>
      <c r="N11" s="1">
        <f t="shared" si="6"/>
        <v>-2.9687881469728339E-2</v>
      </c>
      <c r="O11" s="1">
        <f t="shared" si="6"/>
        <v>-9.0404510498027335E-2</v>
      </c>
      <c r="P11" s="3">
        <f t="shared" si="2"/>
        <v>0.92012872256101996</v>
      </c>
      <c r="Q11" s="3">
        <f t="shared" si="3"/>
        <v>1.0207912596713367</v>
      </c>
      <c r="R11" s="3">
        <f t="shared" si="4"/>
        <v>1.0646686580603471</v>
      </c>
      <c r="S11" s="4">
        <f t="shared" si="5"/>
        <v>7.4105741366670835E-2</v>
      </c>
    </row>
    <row r="12" spans="1:19" ht="12" customHeight="1">
      <c r="A12" s="8" t="s">
        <v>8</v>
      </c>
      <c r="B12" s="2" t="s">
        <v>12</v>
      </c>
      <c r="C12" s="2">
        <v>29.855482101440401</v>
      </c>
      <c r="D12" s="2">
        <v>29.486268997192401</v>
      </c>
      <c r="E12" s="1">
        <v>29.9284973144531</v>
      </c>
      <c r="F12" s="1">
        <f>AVERAGE(C12:E12)</f>
        <v>29.75674947102863</v>
      </c>
      <c r="G12" s="1">
        <f>F12-F4</f>
        <v>15.039380073547331</v>
      </c>
      <c r="H12" s="1">
        <f>G12-$G$11</f>
        <v>-0.98503716786703066</v>
      </c>
      <c r="I12" s="1">
        <f t="shared" si="0"/>
        <v>1.979364306144725</v>
      </c>
      <c r="J12" s="1">
        <f>C12-$F$4</f>
        <v>15.138112703959102</v>
      </c>
      <c r="K12" s="1">
        <f>D12-$F$4</f>
        <v>14.768899599711101</v>
      </c>
      <c r="L12" s="1">
        <f>E12-$F$4</f>
        <v>15.211127916971801</v>
      </c>
      <c r="M12" s="1">
        <f t="shared" si="6"/>
        <v>-0.88630453745525983</v>
      </c>
      <c r="N12" s="1">
        <f t="shared" si="6"/>
        <v>-1.2555176417032605</v>
      </c>
      <c r="O12" s="1">
        <f t="shared" si="6"/>
        <v>-0.81328932444256097</v>
      </c>
      <c r="P12" s="3">
        <f t="shared" si="2"/>
        <v>1.8484352885860225</v>
      </c>
      <c r="Q12" s="3">
        <f t="shared" si="3"/>
        <v>2.3875279819436432</v>
      </c>
      <c r="R12" s="3">
        <f t="shared" si="4"/>
        <v>1.7572133004682458</v>
      </c>
      <c r="S12" s="4">
        <f t="shared" si="5"/>
        <v>0.3406461949567699</v>
      </c>
    </row>
    <row r="13" spans="1:19" ht="12" customHeight="1">
      <c r="A13" s="9"/>
      <c r="E13" s="1"/>
      <c r="F13" s="1"/>
      <c r="G13" s="1"/>
      <c r="H13" s="1"/>
      <c r="I13" s="1"/>
      <c r="P13" s="7"/>
      <c r="Q13" s="7"/>
      <c r="R13" s="7"/>
    </row>
    <row r="14" spans="1:19" ht="12" customHeight="1">
      <c r="A14" s="8" t="s">
        <v>0</v>
      </c>
      <c r="B14" s="2" t="s">
        <v>9</v>
      </c>
      <c r="C14" s="2" t="s">
        <v>2</v>
      </c>
      <c r="D14" s="2" t="s">
        <v>3</v>
      </c>
      <c r="E14" s="1" t="s">
        <v>4</v>
      </c>
      <c r="F14" s="1" t="s">
        <v>5</v>
      </c>
      <c r="G14" s="1" t="s">
        <v>23</v>
      </c>
      <c r="H14" s="1" t="s">
        <v>24</v>
      </c>
      <c r="I14" s="1" t="s">
        <v>25</v>
      </c>
      <c r="J14" s="2" t="s">
        <v>17</v>
      </c>
      <c r="K14" s="2" t="s">
        <v>18</v>
      </c>
      <c r="L14" s="2" t="s">
        <v>19</v>
      </c>
      <c r="M14" s="2" t="s">
        <v>20</v>
      </c>
      <c r="N14" s="2" t="s">
        <v>21</v>
      </c>
      <c r="O14" s="2" t="s">
        <v>22</v>
      </c>
      <c r="P14" s="6" t="s">
        <v>26</v>
      </c>
      <c r="Q14" s="6" t="s">
        <v>27</v>
      </c>
      <c r="R14" s="6" t="s">
        <v>28</v>
      </c>
      <c r="S14" s="2" t="s">
        <v>10</v>
      </c>
    </row>
    <row r="15" spans="1:19" ht="12" customHeight="1">
      <c r="A15" s="8" t="s">
        <v>6</v>
      </c>
      <c r="B15" s="2" t="s">
        <v>13</v>
      </c>
      <c r="C15" s="2">
        <v>29.6254272460938</v>
      </c>
      <c r="D15" s="2">
        <v>29.931037902831999</v>
      </c>
      <c r="E15" s="1">
        <v>29.598300933837901</v>
      </c>
      <c r="F15" s="1">
        <f t="shared" ref="F15:F20" si="7">AVERAGE(C15:E15)</f>
        <v>29.718255360921233</v>
      </c>
      <c r="G15" s="1">
        <f>F15-F3</f>
        <v>15.237919489542668</v>
      </c>
      <c r="H15" s="1">
        <f>G15-$G$15</f>
        <v>0</v>
      </c>
      <c r="I15" s="1">
        <f t="shared" ref="I15:I20" si="8">2^-H15</f>
        <v>1</v>
      </c>
      <c r="J15" s="1">
        <f>C15-$F$3</f>
        <v>15.145091374715234</v>
      </c>
      <c r="K15" s="1">
        <f>D15-$F$3</f>
        <v>15.450702031453433</v>
      </c>
      <c r="L15" s="1">
        <f>E15-$F$3</f>
        <v>15.117965062459335</v>
      </c>
      <c r="M15" s="1">
        <f t="shared" ref="M15:O16" si="9">J15-$G$15</f>
        <v>-9.2828114827433694E-2</v>
      </c>
      <c r="N15" s="1">
        <f t="shared" si="9"/>
        <v>0.21278254191076584</v>
      </c>
      <c r="O15" s="1">
        <f t="shared" si="9"/>
        <v>-0.11995442708333215</v>
      </c>
      <c r="P15" s="3">
        <f t="shared" ref="P15:R15" si="10">2^-M15</f>
        <v>1.0664587135340402</v>
      </c>
      <c r="Q15" s="3">
        <f t="shared" si="10"/>
        <v>0.86287139574471716</v>
      </c>
      <c r="R15" s="3">
        <f t="shared" si="10"/>
        <v>1.0867005344846441</v>
      </c>
      <c r="S15" s="4">
        <f t="shared" ref="S15:S20" si="11">STDEV(P15:R15)</f>
        <v>0.12379890321882688</v>
      </c>
    </row>
    <row r="16" spans="1:19" ht="12" customHeight="1">
      <c r="A16" s="8" t="s">
        <v>8</v>
      </c>
      <c r="B16" s="2" t="s">
        <v>13</v>
      </c>
      <c r="C16" s="2">
        <v>29.2999057769775</v>
      </c>
      <c r="D16" s="2">
        <v>29.6601238250732</v>
      </c>
      <c r="E16" s="1">
        <v>29.374452590942401</v>
      </c>
      <c r="F16" s="1">
        <f t="shared" si="7"/>
        <v>29.444827397664366</v>
      </c>
      <c r="G16" s="1">
        <f>F16-F4</f>
        <v>14.727458000183066</v>
      </c>
      <c r="H16" s="1">
        <f>G16-$G$15</f>
        <v>-0.51046148935960112</v>
      </c>
      <c r="I16" s="1">
        <f t="shared" si="8"/>
        <v>1.4245057937071453</v>
      </c>
      <c r="J16" s="1">
        <f>C16-$F$4</f>
        <v>14.582536379496201</v>
      </c>
      <c r="K16" s="1">
        <f>D16-$F$4</f>
        <v>14.9427544275919</v>
      </c>
      <c r="L16" s="1">
        <f>E16-$F$4</f>
        <v>14.657083193461101</v>
      </c>
      <c r="M16" s="1">
        <f t="shared" si="9"/>
        <v>-0.65538311004646665</v>
      </c>
      <c r="N16" s="1">
        <f t="shared" si="9"/>
        <v>-0.29516506195076708</v>
      </c>
      <c r="O16" s="1">
        <f t="shared" si="9"/>
        <v>-0.58083629608156606</v>
      </c>
      <c r="P16" s="3">
        <f t="shared" ref="P16:R16" si="12">2^-M16</f>
        <v>1.575034150524645</v>
      </c>
      <c r="Q16" s="3">
        <f t="shared" si="12"/>
        <v>1.2270253559252073</v>
      </c>
      <c r="R16" s="3">
        <f t="shared" si="12"/>
        <v>1.4957160284747513</v>
      </c>
      <c r="S16" s="4">
        <f t="shared" si="11"/>
        <v>0.18238976721991085</v>
      </c>
    </row>
    <row r="17" spans="1:19" ht="12" customHeight="1">
      <c r="A17" s="9"/>
      <c r="E17" s="1"/>
      <c r="F17" s="1"/>
      <c r="G17" s="1"/>
      <c r="H17" s="1"/>
      <c r="I17" s="1"/>
      <c r="P17" s="7"/>
      <c r="Q17" s="7"/>
      <c r="R17" s="7"/>
    </row>
    <row r="18" spans="1:19" ht="12" customHeight="1">
      <c r="A18" s="8" t="s">
        <v>0</v>
      </c>
      <c r="B18" s="2" t="s">
        <v>9</v>
      </c>
      <c r="C18" s="2" t="s">
        <v>2</v>
      </c>
      <c r="D18" s="2" t="s">
        <v>3</v>
      </c>
      <c r="E18" s="1" t="s">
        <v>4</v>
      </c>
      <c r="F18" s="1" t="s">
        <v>5</v>
      </c>
      <c r="G18" s="1" t="s">
        <v>23</v>
      </c>
      <c r="H18" s="1" t="s">
        <v>24</v>
      </c>
      <c r="I18" s="1" t="s">
        <v>25</v>
      </c>
      <c r="J18" s="2" t="s">
        <v>17</v>
      </c>
      <c r="K18" s="2" t="s">
        <v>18</v>
      </c>
      <c r="L18" s="2" t="s">
        <v>19</v>
      </c>
      <c r="M18" s="2" t="s">
        <v>20</v>
      </c>
      <c r="N18" s="2" t="s">
        <v>21</v>
      </c>
      <c r="O18" s="2" t="s">
        <v>22</v>
      </c>
      <c r="P18" s="6" t="s">
        <v>26</v>
      </c>
      <c r="Q18" s="6" t="s">
        <v>27</v>
      </c>
      <c r="R18" s="6" t="s">
        <v>28</v>
      </c>
      <c r="S18" s="2" t="s">
        <v>10</v>
      </c>
    </row>
    <row r="19" spans="1:19" ht="12" customHeight="1">
      <c r="A19" s="8" t="s">
        <v>6</v>
      </c>
      <c r="B19" s="2" t="s">
        <v>14</v>
      </c>
      <c r="C19" s="2">
        <v>25.954858779907202</v>
      </c>
      <c r="D19" s="2">
        <v>25.613937377929702</v>
      </c>
      <c r="E19" s="1">
        <v>25.616905212402301</v>
      </c>
      <c r="F19" s="1">
        <f t="shared" si="7"/>
        <v>25.728567123413068</v>
      </c>
      <c r="G19" s="1">
        <f>F19-F3</f>
        <v>11.248231252034502</v>
      </c>
      <c r="H19" s="1">
        <f>G19-$G$19</f>
        <v>0</v>
      </c>
      <c r="I19" s="1">
        <f t="shared" si="8"/>
        <v>1</v>
      </c>
      <c r="J19" s="1">
        <f>C19-$F$3</f>
        <v>11.474522908528636</v>
      </c>
      <c r="K19" s="1">
        <f>D19-$F$3</f>
        <v>11.133601506551136</v>
      </c>
      <c r="L19" s="1">
        <f>E19-$F$3</f>
        <v>11.136569341023735</v>
      </c>
      <c r="M19" s="1">
        <f t="shared" ref="M19:O20" si="13">J19-$G$19</f>
        <v>0.22629165649413352</v>
      </c>
      <c r="N19" s="1">
        <f t="shared" si="13"/>
        <v>-0.11462974548336646</v>
      </c>
      <c r="O19" s="1">
        <f t="shared" si="13"/>
        <v>-0.11166191101076706</v>
      </c>
      <c r="P19" s="3">
        <f t="shared" ref="P19:R19" si="14">2^-M19</f>
        <v>0.85482934737256788</v>
      </c>
      <c r="Q19" s="3">
        <f t="shared" si="14"/>
        <v>1.0826971455251773</v>
      </c>
      <c r="R19" s="3">
        <f t="shared" si="14"/>
        <v>1.0804721686538628</v>
      </c>
      <c r="S19" s="4">
        <f t="shared" si="11"/>
        <v>0.13092196578673634</v>
      </c>
    </row>
    <row r="20" spans="1:19" ht="12" customHeight="1">
      <c r="A20" s="8" t="s">
        <v>8</v>
      </c>
      <c r="B20" s="2" t="s">
        <v>14</v>
      </c>
      <c r="C20" s="2">
        <v>24.9139499664307</v>
      </c>
      <c r="D20" s="2">
        <v>24.9459133148193</v>
      </c>
      <c r="E20" s="1">
        <v>24.914478302001999</v>
      </c>
      <c r="F20" s="1">
        <f t="shared" si="7"/>
        <v>24.924780527750666</v>
      </c>
      <c r="G20" s="1">
        <f>F20-F4</f>
        <v>10.207411130269367</v>
      </c>
      <c r="H20" s="1">
        <f>G20-$G$19</f>
        <v>-1.0408201217651349</v>
      </c>
      <c r="I20" s="1">
        <f t="shared" si="8"/>
        <v>2.0573968792491044</v>
      </c>
      <c r="J20" s="1">
        <f>C20-$F$4</f>
        <v>10.1965805689494</v>
      </c>
      <c r="K20" s="1">
        <f>D20-$F$4</f>
        <v>10.228543917338001</v>
      </c>
      <c r="L20" s="1">
        <f>E20-$F$4</f>
        <v>10.1971089045207</v>
      </c>
      <c r="M20" s="1">
        <f t="shared" si="13"/>
        <v>-1.0516506830851018</v>
      </c>
      <c r="N20" s="1">
        <f t="shared" si="13"/>
        <v>-1.019687334696501</v>
      </c>
      <c r="O20" s="1">
        <f t="shared" si="13"/>
        <v>-1.0511223475138021</v>
      </c>
      <c r="P20" s="3">
        <f t="shared" ref="P20:R20" si="15">2^-M20</f>
        <v>2.0729002340118714</v>
      </c>
      <c r="Q20" s="3">
        <f t="shared" si="15"/>
        <v>2.0274795103712799</v>
      </c>
      <c r="R20" s="3">
        <f t="shared" si="15"/>
        <v>2.07214124726397</v>
      </c>
      <c r="S20" s="4">
        <f t="shared" si="11"/>
        <v>2.6007335308813502E-2</v>
      </c>
    </row>
    <row r="21" spans="1:19" ht="12" customHeight="1">
      <c r="A21" s="9"/>
      <c r="E21" s="1"/>
      <c r="F21" s="1"/>
      <c r="G21" s="1"/>
      <c r="H21" s="1"/>
      <c r="I21" s="1"/>
      <c r="P21" s="7"/>
      <c r="Q21" s="7"/>
      <c r="R21" s="7"/>
    </row>
    <row r="22" spans="1:19" ht="12" customHeight="1">
      <c r="A22" s="8" t="s">
        <v>0</v>
      </c>
      <c r="B22" s="2" t="s">
        <v>9</v>
      </c>
      <c r="C22" s="2" t="s">
        <v>2</v>
      </c>
      <c r="D22" s="2" t="s">
        <v>3</v>
      </c>
      <c r="E22" s="1" t="s">
        <v>4</v>
      </c>
      <c r="F22" s="1" t="s">
        <v>5</v>
      </c>
      <c r="G22" s="1" t="s">
        <v>23</v>
      </c>
      <c r="H22" s="1" t="s">
        <v>24</v>
      </c>
      <c r="I22" s="1" t="s">
        <v>25</v>
      </c>
      <c r="J22" s="2" t="s">
        <v>17</v>
      </c>
      <c r="K22" s="2" t="s">
        <v>18</v>
      </c>
      <c r="L22" s="2" t="s">
        <v>19</v>
      </c>
      <c r="M22" s="2" t="s">
        <v>20</v>
      </c>
      <c r="N22" s="2" t="s">
        <v>21</v>
      </c>
      <c r="O22" s="2" t="s">
        <v>22</v>
      </c>
      <c r="P22" s="6" t="s">
        <v>26</v>
      </c>
      <c r="Q22" s="6" t="s">
        <v>27</v>
      </c>
      <c r="R22" s="6" t="s">
        <v>28</v>
      </c>
      <c r="S22" s="2" t="s">
        <v>10</v>
      </c>
    </row>
    <row r="23" spans="1:19" ht="12" customHeight="1">
      <c r="A23" s="8" t="s">
        <v>6</v>
      </c>
      <c r="B23" s="2" t="s">
        <v>15</v>
      </c>
      <c r="C23" s="2">
        <v>26.750932693481399</v>
      </c>
      <c r="D23" s="2">
        <v>26.927146911621101</v>
      </c>
      <c r="E23" s="1">
        <v>26.593509674072301</v>
      </c>
      <c r="F23" s="1">
        <f t="shared" ref="F23:F28" si="16">AVERAGE(C23:E23)</f>
        <v>26.757196426391602</v>
      </c>
      <c r="G23" s="1">
        <f>F23-F3</f>
        <v>12.276860555013036</v>
      </c>
      <c r="H23" s="1">
        <f>G23-$G$23</f>
        <v>0</v>
      </c>
      <c r="I23" s="1">
        <f t="shared" ref="I23:I28" si="17">2^-H23</f>
        <v>1</v>
      </c>
      <c r="J23" s="1">
        <f>C23-$F$3</f>
        <v>12.270596822102833</v>
      </c>
      <c r="K23" s="1">
        <f>D23-$F$3</f>
        <v>12.446811040242535</v>
      </c>
      <c r="L23" s="1">
        <f>E23-$F$3</f>
        <v>12.113173802693735</v>
      </c>
      <c r="M23" s="1">
        <f t="shared" ref="M23:O24" si="18">J23-$G$23</f>
        <v>-6.2637329102024353E-3</v>
      </c>
      <c r="N23" s="1">
        <f t="shared" si="18"/>
        <v>0.16995048522949929</v>
      </c>
      <c r="O23" s="1">
        <f t="shared" si="18"/>
        <v>-0.16368675231930041</v>
      </c>
      <c r="P23" s="3">
        <f t="shared" ref="P23:R23" si="19">2^-M23</f>
        <v>1.0043511275924804</v>
      </c>
      <c r="Q23" s="3">
        <f t="shared" si="19"/>
        <v>0.88887318768068369</v>
      </c>
      <c r="R23" s="3">
        <f t="shared" si="19"/>
        <v>1.1201459741369839</v>
      </c>
      <c r="S23" s="4">
        <f t="shared" ref="S23:S28" si="20">STDEV(P23:R23)</f>
        <v>0.1156364294155026</v>
      </c>
    </row>
    <row r="24" spans="1:19" ht="12" customHeight="1">
      <c r="A24" s="8" t="s">
        <v>8</v>
      </c>
      <c r="B24" s="2" t="s">
        <v>15</v>
      </c>
      <c r="C24" s="2">
        <v>26.081476211547901</v>
      </c>
      <c r="D24" s="2">
        <v>26.150814056396499</v>
      </c>
      <c r="E24" s="1">
        <v>25.973068237304702</v>
      </c>
      <c r="F24" s="1">
        <f t="shared" si="16"/>
        <v>26.068452835083036</v>
      </c>
      <c r="G24" s="1">
        <f>F24-F4</f>
        <v>11.351083437601737</v>
      </c>
      <c r="H24" s="1">
        <f>G24-$G$23</f>
        <v>-0.92577711741129853</v>
      </c>
      <c r="I24" s="1">
        <f t="shared" si="17"/>
        <v>1.89970725647213</v>
      </c>
      <c r="J24" s="1">
        <f>C24-$F$4</f>
        <v>11.364106814066602</v>
      </c>
      <c r="K24" s="1">
        <f>D24-$F$4</f>
        <v>11.433444658915199</v>
      </c>
      <c r="L24" s="1">
        <f>E24-$F$4</f>
        <v>11.255698839823403</v>
      </c>
      <c r="M24" s="1">
        <f t="shared" si="18"/>
        <v>-0.91275374094643347</v>
      </c>
      <c r="N24" s="1">
        <f t="shared" si="18"/>
        <v>-0.84341589609783618</v>
      </c>
      <c r="O24" s="1">
        <f t="shared" si="18"/>
        <v>-1.0211617151896331</v>
      </c>
      <c r="P24" s="3">
        <f t="shared" ref="P24:R24" si="21">2^-M24</f>
        <v>1.8826355474976468</v>
      </c>
      <c r="Q24" s="3">
        <f t="shared" si="21"/>
        <v>1.7942934986943919</v>
      </c>
      <c r="R24" s="3">
        <f t="shared" si="21"/>
        <v>2.029552577887562</v>
      </c>
      <c r="S24" s="4">
        <f t="shared" si="20"/>
        <v>0.11883866216301146</v>
      </c>
    </row>
    <row r="25" spans="1:19" ht="12" customHeight="1">
      <c r="A25" s="9"/>
      <c r="E25" s="1"/>
      <c r="F25" s="1"/>
      <c r="G25" s="1"/>
      <c r="H25" s="1"/>
      <c r="I25" s="1"/>
      <c r="P25" s="7"/>
      <c r="Q25" s="7"/>
      <c r="R25" s="7"/>
    </row>
    <row r="26" spans="1:19" ht="12" customHeight="1">
      <c r="A26" s="8" t="s">
        <v>0</v>
      </c>
      <c r="B26" s="2" t="s">
        <v>9</v>
      </c>
      <c r="C26" s="2" t="s">
        <v>2</v>
      </c>
      <c r="D26" s="2" t="s">
        <v>3</v>
      </c>
      <c r="E26" s="1" t="s">
        <v>4</v>
      </c>
      <c r="F26" s="1" t="s">
        <v>5</v>
      </c>
      <c r="G26" s="1" t="s">
        <v>23</v>
      </c>
      <c r="H26" s="1" t="s">
        <v>24</v>
      </c>
      <c r="I26" s="1" t="s">
        <v>25</v>
      </c>
      <c r="J26" s="2" t="s">
        <v>17</v>
      </c>
      <c r="K26" s="2" t="s">
        <v>18</v>
      </c>
      <c r="L26" s="2" t="s">
        <v>19</v>
      </c>
      <c r="M26" s="2" t="s">
        <v>20</v>
      </c>
      <c r="N26" s="2" t="s">
        <v>21</v>
      </c>
      <c r="O26" s="2" t="s">
        <v>22</v>
      </c>
      <c r="P26" s="6" t="s">
        <v>26</v>
      </c>
      <c r="Q26" s="6" t="s">
        <v>27</v>
      </c>
      <c r="R26" s="6" t="s">
        <v>28</v>
      </c>
      <c r="S26" s="2" t="s">
        <v>10</v>
      </c>
    </row>
    <row r="27" spans="1:19" ht="12" customHeight="1">
      <c r="A27" s="8" t="s">
        <v>6</v>
      </c>
      <c r="B27" s="2" t="s">
        <v>16</v>
      </c>
      <c r="C27" s="2">
        <v>25.504858016967798</v>
      </c>
      <c r="D27" s="2">
        <v>25.6090202331543</v>
      </c>
      <c r="E27" s="1">
        <v>25.46555519104</v>
      </c>
      <c r="F27" s="1">
        <f t="shared" si="16"/>
        <v>25.5264778137207</v>
      </c>
      <c r="G27" s="1">
        <f>F27-F3</f>
        <v>11.046141942342134</v>
      </c>
      <c r="H27" s="1">
        <f>G27-$G$27</f>
        <v>0</v>
      </c>
      <c r="I27" s="1">
        <f t="shared" si="17"/>
        <v>1</v>
      </c>
      <c r="J27" s="1">
        <f>C27-$F$3</f>
        <v>11.024522145589232</v>
      </c>
      <c r="K27" s="1">
        <f>D27-$F$3</f>
        <v>11.128684361775735</v>
      </c>
      <c r="L27" s="1">
        <f>E27-$F$3</f>
        <v>10.985219319661434</v>
      </c>
      <c r="M27" s="1">
        <f t="shared" ref="M27:O28" si="22">J27-$G$27</f>
        <v>-2.1619796752901266E-2</v>
      </c>
      <c r="N27" s="1">
        <f t="shared" si="22"/>
        <v>8.2542419433600855E-2</v>
      </c>
      <c r="O27" s="1">
        <f t="shared" si="22"/>
        <v>-6.092262268069959E-2</v>
      </c>
      <c r="P27" s="3">
        <f t="shared" ref="P27:R27" si="23">2^-M27</f>
        <v>1.0150985497838052</v>
      </c>
      <c r="Q27" s="3">
        <f t="shared" si="23"/>
        <v>0.94439190507588899</v>
      </c>
      <c r="R27" s="3">
        <f t="shared" si="23"/>
        <v>1.0431326447880913</v>
      </c>
      <c r="S27" s="4">
        <f t="shared" si="20"/>
        <v>5.088397548586019E-2</v>
      </c>
    </row>
    <row r="28" spans="1:19" ht="12" customHeight="1">
      <c r="A28" s="8" t="s">
        <v>8</v>
      </c>
      <c r="B28" s="2" t="s">
        <v>16</v>
      </c>
      <c r="C28" s="2">
        <v>24.926845550537099</v>
      </c>
      <c r="D28" s="2">
        <v>24.749738693237301</v>
      </c>
      <c r="E28" s="1">
        <v>24.718620300293001</v>
      </c>
      <c r="F28" s="1">
        <f t="shared" si="16"/>
        <v>24.798401514689132</v>
      </c>
      <c r="G28" s="1">
        <f>F28-F4</f>
        <v>10.081032117207833</v>
      </c>
      <c r="H28" s="1">
        <f>G28-$G$27</f>
        <v>-0.96510982513430044</v>
      </c>
      <c r="I28" s="1">
        <f t="shared" si="17"/>
        <v>1.952212128009531</v>
      </c>
      <c r="J28" s="1">
        <f>C28-$F$4</f>
        <v>10.2094761530558</v>
      </c>
      <c r="K28" s="1">
        <f>D28-$F$4</f>
        <v>10.032369295756002</v>
      </c>
      <c r="L28" s="1">
        <f>E28-$F$4</f>
        <v>10.001250902811702</v>
      </c>
      <c r="M28" s="1">
        <f t="shared" si="22"/>
        <v>-0.83666578928633406</v>
      </c>
      <c r="N28" s="1">
        <f t="shared" si="22"/>
        <v>-1.0137726465861316</v>
      </c>
      <c r="O28" s="1">
        <f t="shared" si="22"/>
        <v>-1.0448910395304321</v>
      </c>
      <c r="P28" s="3">
        <f t="shared" ref="P28:R28" si="24">2^-M28</f>
        <v>1.7859179360078268</v>
      </c>
      <c r="Q28" s="3">
        <f t="shared" si="24"/>
        <v>2.0191843681111648</v>
      </c>
      <c r="R28" s="3">
        <f t="shared" si="24"/>
        <v>2.063210527417938</v>
      </c>
      <c r="S28" s="4">
        <f t="shared" si="20"/>
        <v>0.14902053119199238</v>
      </c>
    </row>
  </sheetData>
  <pageMargins left="0.75" right="0.75" top="1" bottom="1" header="0.5" footer="0.5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源恩</dc:creator>
  <cp:lastModifiedBy>London30</cp:lastModifiedBy>
  <dcterms:created xsi:type="dcterms:W3CDTF">2021-08-19T09:36:00Z</dcterms:created>
  <dcterms:modified xsi:type="dcterms:W3CDTF">2023-07-05T05:04:09Z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E24664BD66214E2FB8FACA784586AF7B</vt:lpwstr>
  </property>
</Properties>
</file>